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521" windowWidth="5175" windowHeight="4710" tabRatio="753" activeTab="1"/>
  </bookViews>
  <sheets>
    <sheet name="PL" sheetId="1" r:id="rId1"/>
    <sheet name="PL2" sheetId="2" r:id="rId2"/>
    <sheet name="BS" sheetId="3" r:id="rId3"/>
    <sheet name="NOTE" sheetId="4" r:id="rId4"/>
    <sheet name="NOTE1" sheetId="5" r:id="rId5"/>
    <sheet name="NOTE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<sst xmlns="http://schemas.openxmlformats.org/spreadsheetml/2006/main" count="535" uniqueCount="223">
  <si>
    <t>CHANGHUAT CORPORATION BERHAD</t>
  </si>
  <si>
    <t>Turnover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</si>
  <si>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</si>
  <si>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</si>
  <si>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</si>
  <si>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</si>
  <si>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</si>
  <si>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</si>
  <si>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</si>
  <si>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</si>
  <si>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30 SEPTEMBER 2000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</si>
  <si>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</si>
  <si>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</si>
  <si>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</si>
  <si>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</si>
  <si>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CONSOLIDATED INCOME STATEMENT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</si>
  <si>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</si>
  <si>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</si>
  <si>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</si>
  <si>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</si>
  <si>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</si>
  <si>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</si>
  <si>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</si>
  <si>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30/09/2000</t>
  </si>
  <si>
    <t>30/09/1999</t>
  </si>
  <si>
    <t>1)</t>
  </si>
  <si>
    <t>(a)</t>
  </si>
  <si>
    <t>(b)</t>
  </si>
  <si>
    <t>Investment income</t>
  </si>
  <si>
    <t>(c)</t>
  </si>
  <si>
    <t>Other income including interest income</t>
  </si>
  <si>
    <t>2)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</si>
  <si>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</si>
  <si>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</si>
  <si>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</si>
  <si>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</si>
  <si>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</si>
  <si>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</si>
  <si>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</si>
  <si>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</si>
  <si>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</si>
  <si>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</si>
  <si>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exceptional items, but before income tax,</t>
  </si>
  <si>
    <t>minority interests and extraordinary items</t>
  </si>
  <si>
    <t>(f)</t>
  </si>
  <si>
    <t>Share in result of associated companies</t>
  </si>
  <si>
    <t>(g)</t>
  </si>
  <si>
    <t xml:space="preserve">Profit/(loss) before taxation, minority </t>
  </si>
  <si>
    <t>interest and extraordinary items</t>
  </si>
  <si>
    <t>(h)</t>
  </si>
  <si>
    <t>(i)</t>
  </si>
  <si>
    <t>(I) Profit/(loss) after taxation before</t>
  </si>
  <si>
    <t xml:space="preserve">    deducting minority interests</t>
  </si>
  <si>
    <t>(ll) Less : Minority interests</t>
  </si>
  <si>
    <t>(j)</t>
  </si>
  <si>
    <t>Profit/(loss) after taxation, attributable</t>
  </si>
  <si>
    <t>to members of the company</t>
  </si>
  <si>
    <t>(k)</t>
  </si>
  <si>
    <t>(l)   Extraordinary items</t>
  </si>
  <si>
    <t>(ll)  Less : Minority interests</t>
  </si>
  <si>
    <t>(III) Extraordinary items attributable to</t>
  </si>
  <si>
    <t xml:space="preserve">     members of the company</t>
  </si>
  <si>
    <t>(I)</t>
  </si>
  <si>
    <t>Profit/(loss) after taxtion and extraordinary</t>
  </si>
  <si>
    <t>items attributable to members of the</t>
  </si>
  <si>
    <t>company</t>
  </si>
  <si>
    <t>Earnings per share based on 2(j) above after</t>
  </si>
  <si>
    <t xml:space="preserve">deducting any provisions or preference </t>
  </si>
  <si>
    <t>dividends, if any :-</t>
  </si>
  <si>
    <t>(I) Basic (based 39,999,000 ordinary shares)</t>
  </si>
  <si>
    <t xml:space="preserve">    (sen)</t>
  </si>
  <si>
    <t>(II)Fully diluted (based on 39,999,000</t>
  </si>
  <si>
    <t xml:space="preserve">    ordinary shares)(sen)</t>
  </si>
  <si>
    <t xml:space="preserve">      members of the company</t>
  </si>
  <si>
    <t>CONSOLIDATED BALANCE SHEET</t>
  </si>
  <si>
    <t>AS AT</t>
  </si>
  <si>
    <t>END OF</t>
  </si>
  <si>
    <t>PRECEDING</t>
  </si>
  <si>
    <t>FINANCIAL</t>
  </si>
  <si>
    <t>YEAR END</t>
  </si>
  <si>
    <t>30/06/2000</t>
  </si>
  <si>
    <t>(Unaudited)</t>
  </si>
  <si>
    <t>(Audited)</t>
  </si>
  <si>
    <t>Fixed Assets</t>
  </si>
  <si>
    <t>Investment In Associated Company</t>
  </si>
  <si>
    <t>3)</t>
  </si>
  <si>
    <t>Long Term Investment</t>
  </si>
  <si>
    <t>4)</t>
  </si>
  <si>
    <t>Intangible Assets</t>
  </si>
  <si>
    <t xml:space="preserve">5) </t>
  </si>
  <si>
    <t>Current Assets</t>
  </si>
  <si>
    <t>Stocks</t>
  </si>
  <si>
    <t>Trade Debtors</t>
  </si>
  <si>
    <t>Short Term Investments</t>
  </si>
  <si>
    <t>Other debtors</t>
  </si>
  <si>
    <t>6)</t>
  </si>
  <si>
    <t>Current Liabilities</t>
  </si>
  <si>
    <t>Short Term Borrowings</t>
  </si>
  <si>
    <t>Trade Creditors</t>
  </si>
  <si>
    <t>Other Creditors</t>
  </si>
  <si>
    <t>Provision for Taxation</t>
  </si>
  <si>
    <t>Proposed dividends</t>
  </si>
  <si>
    <t>Due to director</t>
  </si>
  <si>
    <t>7)</t>
  </si>
  <si>
    <t>Net Current Assets/(Liabilities)</t>
  </si>
  <si>
    <t>8)</t>
  </si>
  <si>
    <t>Shareholders' Funds</t>
  </si>
  <si>
    <t>Share capital</t>
  </si>
  <si>
    <t>Recerves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</si>
  <si>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</si>
  <si>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</si>
  <si>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</si>
  <si>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</si>
  <si>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</si>
  <si>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</si>
  <si>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 xml:space="preserve">9) </t>
  </si>
  <si>
    <t>Minority Interest</t>
  </si>
  <si>
    <t>10)</t>
  </si>
  <si>
    <t>Long Term Borrowings</t>
  </si>
  <si>
    <t>11)</t>
  </si>
  <si>
    <t>Other Long Term Liabilities</t>
  </si>
  <si>
    <t>12)</t>
  </si>
  <si>
    <t>Net tangible assets per share (sen)</t>
  </si>
  <si>
    <t>NOTES TO ACCOUNT</t>
  </si>
  <si>
    <t>Accounting Policies</t>
  </si>
  <si>
    <t xml:space="preserve">The accounting policies adopted in the quarterly financial statement are in accordance with the accounting </t>
  </si>
  <si>
    <t xml:space="preserve">accounting policies as stated in the annual financial statement of the Group for the year ended 30 June </t>
  </si>
  <si>
    <t>2000.</t>
  </si>
  <si>
    <t>Exceptional Items</t>
  </si>
  <si>
    <t>There was no exceptional item for the quarter ended 30 September 2000.</t>
  </si>
  <si>
    <t>Extraordinary Items</t>
  </si>
  <si>
    <t>There was no extraordinary item for the quarter ended 30 September 2000.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</si>
  <si>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</si>
  <si>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</si>
  <si>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</si>
  <si>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</si>
  <si>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</si>
  <si>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</si>
  <si>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5)</t>
  </si>
  <si>
    <t>Pre acquisition Profits or Losses</t>
  </si>
  <si>
    <t>There was no pre-acquisition profits or losses for the quarter ended 30 September 2000.</t>
  </si>
  <si>
    <t>Profits On Sales of Investment or Properties</t>
  </si>
  <si>
    <t>There was no profits on sales of investment or properties for the quarter ended 30 September 2000.</t>
  </si>
  <si>
    <t>Purchase or Disposals Of Quoted Investment</t>
  </si>
  <si>
    <t xml:space="preserve">There was no purchase or disposal of quoted investment for the quarter ended 30 September 2000. The Company and </t>
  </si>
  <si>
    <t>the Group did not hold any quoted investment.</t>
  </si>
  <si>
    <t>Changes in composition of Company/Group</t>
  </si>
  <si>
    <t>There was no business combinations, acquisitions or disposals of subsidiaries and long term investments,</t>
  </si>
  <si>
    <t>restructuring or discontinuing of operation.</t>
  </si>
  <si>
    <t>9)</t>
  </si>
  <si>
    <t>Corporate Proposals</t>
  </si>
  <si>
    <t>There was no corporate proposals announced but not completed at the date of this announcement.</t>
  </si>
  <si>
    <t>Seasonal Or Cyclical Factors</t>
  </si>
  <si>
    <t>There was no material seasonal or cyclical factors that affect the financial performance of the Group. However, the</t>
  </si>
  <si>
    <t>demand of the Group's products is generally dependent on consumer demand of electronic products and electrical</t>
  </si>
  <si>
    <t>industries.</t>
  </si>
  <si>
    <t>Issuance or Repayement Of Debt and Equity Securities</t>
  </si>
  <si>
    <t>The Group did not issue nor has any outstanding debt and securitiies for the financial quarter under review.</t>
  </si>
  <si>
    <t>Group Borrowings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</si>
  <si>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</si>
  <si>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</si>
  <si>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</si>
  <si>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</si>
  <si>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</si>
  <si>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US Dollars</t>
  </si>
  <si>
    <t>13)</t>
  </si>
  <si>
    <t>Contingent Liabilities</t>
  </si>
  <si>
    <t>There is no material contingent liabilities as at the date of this report.</t>
  </si>
  <si>
    <t>14)</t>
  </si>
  <si>
    <t>Financial Instrument</t>
  </si>
  <si>
    <t>The Group does not hold any financial instrument for the financial period under review.</t>
  </si>
  <si>
    <t>15)</t>
  </si>
  <si>
    <t>Material Litigation</t>
  </si>
  <si>
    <t>There is no material litigation as at the date of this report.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</si>
  <si>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</si>
  <si>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</si>
  <si>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</si>
  <si>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</si>
  <si>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</si>
  <si>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</si>
  <si>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</si>
  <si>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Less : Consolidated adjustment</t>
  </si>
  <si>
    <t>17)</t>
  </si>
  <si>
    <t>Comparisons with the preceding Quarterly Result</t>
  </si>
  <si>
    <t xml:space="preserve">The Group performance has improved as compared to the previous quarter. </t>
  </si>
  <si>
    <t>18)</t>
  </si>
  <si>
    <t>Review Of Performance</t>
  </si>
  <si>
    <t xml:space="preserve">The result of the operation of the group for the quarter ended 30 September 2000 has not been substaintially affected  </t>
  </si>
  <si>
    <t xml:space="preserve">by any item, transaction or event of material or unusual nature. Neither has any such item, transaction or event that </t>
  </si>
  <si>
    <t>has occurred between the end of reporting period and as at the date of this report.</t>
  </si>
  <si>
    <t>19)</t>
  </si>
  <si>
    <t>Current Year Prospect</t>
  </si>
  <si>
    <t xml:space="preserve">Barring any unforseen circumstances, the Group should be able to sustain its strong performance into the next </t>
  </si>
  <si>
    <t>financial year.</t>
  </si>
  <si>
    <t>20)</t>
  </si>
  <si>
    <t>Variance from Profit Forecast &amp; Shortfall on Profit Guarantee</t>
  </si>
  <si>
    <t>There is no profit forecast nor profit guarantee issued by the group.</t>
  </si>
  <si>
    <t>21)</t>
  </si>
  <si>
    <t>Dividend</t>
  </si>
  <si>
    <t>The Board of Directors did not recommend any dividend for the period under review.</t>
  </si>
  <si>
    <t>BY ORDER OF THE BOARD</t>
  </si>
  <si>
    <t>Lim Lai Huat</t>
  </si>
  <si>
    <t>Group Managing Director</t>
  </si>
  <si>
    <t>Johor Bahru</t>
  </si>
  <si>
    <t>Date: 28 August 2000</t>
  </si>
  <si>
    <t xml:space="preserve">Less : Consolidated </t>
  </si>
  <si>
    <t xml:space="preserve">The Group unable to sustain the performance registered in the last quarter as overseas operation posted less  </t>
  </si>
  <si>
    <t>favourable results.</t>
  </si>
  <si>
    <t xml:space="preserve">The result of the operation of the group for the quarter ended 30 September 2000 has not been substaintially </t>
  </si>
  <si>
    <t>affected by any item, transaction or event of material or unusual nature. Neither has any such item, transaction</t>
  </si>
  <si>
    <t>or event that has occurred between the end of reporting period and as at the date of this report.</t>
  </si>
  <si>
    <t>quarter.</t>
  </si>
  <si>
    <t>Date: 22 Nov 2000</t>
  </si>
  <si>
    <t>Issuance or Repayment Of Debt and Equity Securities</t>
  </si>
  <si>
    <t xml:space="preserve">           adjustments</t>
  </si>
  <si>
    <t>CUMULATIVE PRIOD</t>
  </si>
  <si>
    <t>The Board of Directors does not recommend any dividend for the period under review.</t>
  </si>
  <si>
    <t xml:space="preserve">There was no material seasonal or cyclical factors that affect the financial performance of the Group. However, the demand of the </t>
  </si>
  <si>
    <t>Group's products is generally dependent on consumers demand of electronic products and electrical industries.</t>
  </si>
  <si>
    <t>Profit/(loss) after taxation and extraordinary</t>
  </si>
  <si>
    <t>The Group did not issue nor has any outstanding debt and securities for the financial quarter under review.</t>
  </si>
  <si>
    <t xml:space="preserve">The Group unable to sustain the performance registered in the last quarter since overseas operation posted less  </t>
  </si>
  <si>
    <t xml:space="preserve">The result of the operation of the group for the quarter ended 30 September 2000 has not been substantially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</si>
</sst>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\ #,##0_);\(&quot;RM&quot;\ #,##0\)"/>
    <numFmt numFmtId="179" formatCode="&quot;RM&quot;\ #,##0_);[Red]\(&quot;RM&quot;\ #,##0\)"/>
    <numFmt numFmtId="180" formatCode="&quot;RM&quot;\ #,##0.00_);\(&quot;RM&quot;\ #,##0.00\)"/>
    <numFmt numFmtId="181" formatCode="&quot;RM&quot;\ #,##0.00_);[Red]\(&quot;RM&quot;\ #,##0.00\)"/>
    <numFmt numFmtId="182" formatCode="_(&quot;RM&quot;\ * #,##0_);_(&quot;RM&quot;\ * \(#,##0\);_(&quot;RM&quot;\ * &quot;-&quot;_);_(@_)"/>
    <numFmt numFmtId="183" formatCode="_(&quot;RM&quot;\ * #,##0.00_);_(&quot;RM&quot;\ * \(#,##0.00\);_(&quot;RM&quot;\ 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"/>
    <numFmt numFmtId="202" formatCode="0.000"/>
    <numFmt numFmtId="203" formatCode="0.0"/>
    <numFmt numFmtId="204" formatCode="&quot;RM&quot;\ #,##0.000_);[Red]\(&quot;RM&quot;\ #,##0.000\)"/>
    <numFmt numFmtId="205" formatCode="&quot;RM&quot;\ #,##0.0_);[Red]\(&quot;RM&quot;\ #,##0.0\)"/>
    <numFmt numFmtId="206" formatCode="#,##0.0_);[Red]\(#,##0.0\)"/>
    <numFmt numFmtId="207" formatCode="0.00_);\(0.00\)"/>
    <numFmt numFmtId="208" formatCode="0_);\(0\)"/>
    <numFmt numFmtId="209" formatCode="0_);[Red]\(0\)"/>
    <numFmt numFmtId="210" formatCode="#,##0.0000"/>
    <numFmt numFmtId="211" formatCode="mmmm\-yy"/>
    <numFmt numFmtId="212" formatCode="mmm\-yyyy"/>
    <numFmt numFmtId="213" formatCode="#,##0.0_);\(#,##0.0\)"/>
    <numFmt numFmtId="214" formatCode="0.0_);\(0.0\)"/>
    <numFmt numFmtId="215" formatCode="#,##0.000_);\(#,##0.000\)"/>
    <numFmt numFmtId="216" formatCode="#,##0.0000_);\(#,##0.0000\)"/>
    <numFmt numFmtId="217" formatCode="#,##0.0"/>
    <numFmt numFmtId="218" formatCode="General;[Red]\-General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/>
    </xf>
    <xf numFmtId="39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7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%20Q1%20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PL(2)"/>
      <sheetName val="BS"/>
      <sheetName val="Notes"/>
      <sheetName val="Notes2"/>
      <sheetName val="Note3"/>
    </sheetNames>
    <sheetDataSet>
      <sheetData sheetId="0">
        <row r="52">
          <cell r="G52">
            <v>1802</v>
          </cell>
          <cell r="I52">
            <v>1426</v>
          </cell>
          <cell r="K52">
            <v>1802</v>
          </cell>
          <cell r="M52">
            <v>1426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workbookViewId="0" topLeftCell="A49">
      <selection activeCell="K278" sqref="K278"/>
    </sheetView>
  </sheetViews>
  <sheetFormatPr defaultColWidth="9.33203125" defaultRowHeight="12.75"/>
  <cols>
    <col min="1" max="1" width="3.66015625" style="0" customWidth="1"/>
    <col min="2" max="2" width="4.33203125" style="0" customWidth="1"/>
    <col min="6" max="6" width="11.33203125" style="0" customWidth="1"/>
    <col min="7" max="7" width="13.5" style="0" customWidth="1"/>
    <col min="8" max="8" width="1.66796875" style="0" customWidth="1"/>
    <col min="9" max="9" width="13.5" style="0" customWidth="1"/>
    <col min="10" max="10" width="1.66796875" style="0" customWidth="1"/>
    <col min="11" max="11" width="13.5" style="0" customWidth="1"/>
    <col min="12" max="12" width="1.66796875" style="0" customWidth="1"/>
    <col min="13" max="13" width="13.5" style="0" customWidth="1"/>
  </cols>
  <sheetData>
    <row r="1" ht="12.75">
      <c r="A1" s="3"/>
    </row>
    <row r="2" spans="1:13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>
      <c r="A6" s="28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2.75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>
      <c r="A8" s="29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0" spans="7:13" ht="12.75">
      <c r="G10" s="29" t="s">
        <v>16</v>
      </c>
      <c r="H10" s="29"/>
      <c r="I10" s="29"/>
      <c r="K10" s="29" t="s">
        <v>17</v>
      </c>
      <c r="L10" s="29"/>
      <c r="M10" s="29"/>
    </row>
    <row r="11" spans="7:9" ht="12.75">
      <c r="G11" s="4"/>
      <c r="H11" s="4"/>
      <c r="I11" s="4"/>
    </row>
    <row r="12" spans="7:13" ht="12.75">
      <c r="G12" s="4" t="s">
        <v>18</v>
      </c>
      <c r="H12" s="4"/>
      <c r="I12" s="4" t="s">
        <v>19</v>
      </c>
      <c r="K12" s="4" t="s">
        <v>18</v>
      </c>
      <c r="L12" s="4"/>
      <c r="M12" s="4" t="s">
        <v>19</v>
      </c>
    </row>
    <row r="13" spans="7:13" ht="12.75">
      <c r="G13" s="4" t="s">
        <v>20</v>
      </c>
      <c r="H13" s="4"/>
      <c r="I13" s="4" t="s">
        <v>20</v>
      </c>
      <c r="K13" s="4" t="s">
        <v>20</v>
      </c>
      <c r="L13" s="4"/>
      <c r="M13" s="4" t="s">
        <v>20</v>
      </c>
    </row>
    <row r="14" spans="7:13" ht="12.75">
      <c r="G14" s="4" t="s">
        <v>21</v>
      </c>
      <c r="H14" s="4"/>
      <c r="I14" s="4" t="s">
        <v>21</v>
      </c>
      <c r="K14" s="4" t="s">
        <v>22</v>
      </c>
      <c r="L14" s="4"/>
      <c r="M14" s="4" t="s">
        <v>22</v>
      </c>
    </row>
    <row r="15" spans="7:13" ht="12.75">
      <c r="G15" s="4" t="s">
        <v>23</v>
      </c>
      <c r="H15" s="4"/>
      <c r="I15" s="4" t="s">
        <v>24</v>
      </c>
      <c r="K15" s="4" t="s">
        <v>23</v>
      </c>
      <c r="L15" s="4"/>
      <c r="M15" s="4" t="s">
        <v>24</v>
      </c>
    </row>
    <row r="16" spans="7:13" ht="12.75">
      <c r="G16" s="4" t="s">
        <v>9</v>
      </c>
      <c r="H16" s="4"/>
      <c r="I16" s="4" t="s">
        <v>9</v>
      </c>
      <c r="K16" s="4" t="s">
        <v>9</v>
      </c>
      <c r="L16" s="4"/>
      <c r="M16" s="4" t="s">
        <v>9</v>
      </c>
    </row>
    <row r="17" ht="12.75">
      <c r="K17" s="1"/>
    </row>
    <row r="18" spans="1:13" ht="12.75">
      <c r="A18" t="s">
        <v>25</v>
      </c>
      <c r="B18" t="s">
        <v>26</v>
      </c>
      <c r="C18" t="s">
        <v>1</v>
      </c>
      <c r="G18" s="9">
        <v>31340</v>
      </c>
      <c r="H18" s="8"/>
      <c r="I18" s="9">
        <v>30112</v>
      </c>
      <c r="J18" s="5"/>
      <c r="K18" s="9">
        <v>31340</v>
      </c>
      <c r="L18" s="5"/>
      <c r="M18" s="9">
        <v>30112</v>
      </c>
    </row>
    <row r="19" spans="7:13" ht="12.75">
      <c r="G19" s="5"/>
      <c r="H19" s="8"/>
      <c r="I19" s="5"/>
      <c r="J19" s="5"/>
      <c r="K19" s="5"/>
      <c r="L19" s="5"/>
      <c r="M19" s="5"/>
    </row>
    <row r="20" spans="2:13" ht="12.75">
      <c r="B20" t="s">
        <v>27</v>
      </c>
      <c r="C20" t="s">
        <v>28</v>
      </c>
      <c r="G20" s="9">
        <v>0</v>
      </c>
      <c r="H20" s="8"/>
      <c r="I20" s="9">
        <v>0</v>
      </c>
      <c r="J20" s="5"/>
      <c r="K20" s="9">
        <v>0</v>
      </c>
      <c r="L20" s="5"/>
      <c r="M20" s="9">
        <v>0</v>
      </c>
    </row>
    <row r="21" spans="7:13" ht="12.75">
      <c r="G21" s="5"/>
      <c r="H21" s="8"/>
      <c r="I21" s="5"/>
      <c r="J21" s="5"/>
      <c r="K21" s="5"/>
      <c r="L21" s="5"/>
      <c r="M21" s="5"/>
    </row>
    <row r="22" spans="2:13" ht="12.75">
      <c r="B22" t="s">
        <v>29</v>
      </c>
      <c r="C22" t="s">
        <v>30</v>
      </c>
      <c r="G22" s="9">
        <v>103</v>
      </c>
      <c r="H22" s="8"/>
      <c r="I22" s="9">
        <v>0</v>
      </c>
      <c r="J22" s="5"/>
      <c r="K22" s="9">
        <v>103</v>
      </c>
      <c r="L22" s="5"/>
      <c r="M22" s="9">
        <v>0</v>
      </c>
    </row>
    <row r="23" spans="7:13" ht="12.75">
      <c r="G23" s="5"/>
      <c r="H23" s="5"/>
      <c r="I23" s="5"/>
      <c r="J23" s="5"/>
      <c r="K23" s="5"/>
      <c r="L23" s="5"/>
      <c r="M23" s="5"/>
    </row>
    <row r="24" spans="1:13" ht="12.75">
      <c r="A24" t="s">
        <v>31</v>
      </c>
      <c r="B24" t="s">
        <v>26</v>
      </c>
      <c r="C24" t="s">
        <v>32</v>
      </c>
      <c r="G24" s="14">
        <v>4491</v>
      </c>
      <c r="H24" s="8"/>
      <c r="I24" s="14">
        <v>4095</v>
      </c>
      <c r="J24" s="5"/>
      <c r="K24" s="14">
        <v>4491</v>
      </c>
      <c r="L24" s="5"/>
      <c r="M24" s="14">
        <v>4095</v>
      </c>
    </row>
    <row r="25" spans="3:13" ht="12.75">
      <c r="C25" t="s">
        <v>33</v>
      </c>
      <c r="G25" s="15"/>
      <c r="H25" s="8"/>
      <c r="I25" s="15"/>
      <c r="J25" s="5"/>
      <c r="K25" s="15"/>
      <c r="L25" s="5"/>
      <c r="M25" s="15"/>
    </row>
    <row r="26" spans="3:13" ht="12.75">
      <c r="C26" t="s">
        <v>34</v>
      </c>
      <c r="G26" s="15"/>
      <c r="H26" s="8"/>
      <c r="I26" s="15"/>
      <c r="J26" s="5"/>
      <c r="K26" s="15"/>
      <c r="L26" s="5"/>
      <c r="M26" s="15"/>
    </row>
    <row r="27" spans="3:13" ht="12.75">
      <c r="C27" t="s">
        <v>35</v>
      </c>
      <c r="G27" s="15"/>
      <c r="H27" s="8"/>
      <c r="I27" s="15"/>
      <c r="J27" s="5"/>
      <c r="K27" s="15"/>
      <c r="L27" s="5"/>
      <c r="M27" s="15"/>
    </row>
    <row r="28" spans="7:13" ht="12.75">
      <c r="G28" s="15"/>
      <c r="H28" s="8"/>
      <c r="I28" s="15"/>
      <c r="J28" s="5"/>
      <c r="K28" s="15"/>
      <c r="L28" s="5"/>
      <c r="M28" s="15"/>
    </row>
    <row r="29" spans="2:13" ht="12.75">
      <c r="B29" t="s">
        <v>27</v>
      </c>
      <c r="C29" t="s">
        <v>36</v>
      </c>
      <c r="G29" s="15">
        <v>-266</v>
      </c>
      <c r="H29" s="8"/>
      <c r="I29" s="15">
        <v>-238</v>
      </c>
      <c r="J29" s="5"/>
      <c r="K29" s="15">
        <v>-266</v>
      </c>
      <c r="L29" s="5"/>
      <c r="M29" s="15">
        <v>-238</v>
      </c>
    </row>
    <row r="30" spans="7:13" ht="12.75">
      <c r="G30" s="15"/>
      <c r="H30" s="8"/>
      <c r="I30" s="15"/>
      <c r="J30" s="5"/>
      <c r="K30" s="15"/>
      <c r="L30" s="5"/>
      <c r="M30" s="15"/>
    </row>
    <row r="31" spans="2:13" ht="12.75">
      <c r="B31" t="s">
        <v>29</v>
      </c>
      <c r="C31" t="s">
        <v>37</v>
      </c>
      <c r="G31" s="15">
        <v>-2191</v>
      </c>
      <c r="H31" s="8"/>
      <c r="I31" s="15">
        <v>-2118</v>
      </c>
      <c r="J31" s="5"/>
      <c r="K31" s="15">
        <v>-2191</v>
      </c>
      <c r="L31" s="5"/>
      <c r="M31" s="15">
        <v>-2118</v>
      </c>
    </row>
    <row r="32" spans="7:13" ht="12.75">
      <c r="G32" s="15"/>
      <c r="H32" s="8"/>
      <c r="I32" s="15"/>
      <c r="J32" s="5"/>
      <c r="K32" s="15"/>
      <c r="L32" s="5"/>
      <c r="M32" s="15"/>
    </row>
    <row r="33" spans="2:13" ht="12.75">
      <c r="B33" t="s">
        <v>38</v>
      </c>
      <c r="C33" t="s">
        <v>39</v>
      </c>
      <c r="G33" s="16">
        <v>0</v>
      </c>
      <c r="H33" s="8"/>
      <c r="I33" s="16">
        <v>0</v>
      </c>
      <c r="J33" s="5"/>
      <c r="K33" s="16">
        <v>0</v>
      </c>
      <c r="L33" s="5"/>
      <c r="M33" s="16">
        <v>0</v>
      </c>
    </row>
    <row r="34" spans="7:13" ht="12.75">
      <c r="G34" s="5"/>
      <c r="H34" s="5"/>
      <c r="I34" s="5"/>
      <c r="J34" s="5"/>
      <c r="K34" s="5"/>
      <c r="L34" s="5"/>
      <c r="M34" s="5"/>
    </row>
    <row r="35" spans="2:13" ht="12.75">
      <c r="B35" t="s">
        <v>40</v>
      </c>
      <c r="C35" t="s">
        <v>41</v>
      </c>
      <c r="G35" s="5">
        <f>G24+G29+G31+G33</f>
        <v>2034</v>
      </c>
      <c r="H35" s="5"/>
      <c r="I35" s="5">
        <f>I24+I29+I31+I33</f>
        <v>1739</v>
      </c>
      <c r="J35" s="5"/>
      <c r="K35" s="5">
        <f>K24+K29+K31+K33</f>
        <v>2034</v>
      </c>
      <c r="L35" s="5"/>
      <c r="M35" s="5">
        <f>M24+M29+M31+M33</f>
        <v>1739</v>
      </c>
    </row>
    <row r="36" spans="3:13" ht="12.75">
      <c r="C36" t="s">
        <v>33</v>
      </c>
      <c r="G36" s="5"/>
      <c r="H36" s="5"/>
      <c r="I36" s="5"/>
      <c r="J36" s="5"/>
      <c r="K36" s="5"/>
      <c r="L36" s="5"/>
      <c r="M36" s="5"/>
    </row>
    <row r="37" spans="3:13" ht="12.75">
      <c r="C37" t="s">
        <v>42</v>
      </c>
      <c r="G37" s="5"/>
      <c r="H37" s="5"/>
      <c r="I37" s="5"/>
      <c r="J37" s="5"/>
      <c r="K37" s="5"/>
      <c r="L37" s="5"/>
      <c r="M37" s="5"/>
    </row>
    <row r="38" spans="3:13" ht="12.75">
      <c r="C38" t="s">
        <v>43</v>
      </c>
      <c r="G38" s="5"/>
      <c r="H38" s="5"/>
      <c r="I38" s="5"/>
      <c r="J38" s="5"/>
      <c r="K38" s="5"/>
      <c r="L38" s="5"/>
      <c r="M38" s="5"/>
    </row>
    <row r="39" spans="7:13" ht="12.75">
      <c r="G39" s="5"/>
      <c r="H39" s="5"/>
      <c r="I39" s="5"/>
      <c r="J39" s="5"/>
      <c r="K39" s="5"/>
      <c r="L39" s="5"/>
      <c r="M39" s="5"/>
    </row>
    <row r="40" spans="2:13" ht="12.75">
      <c r="B40" t="s">
        <v>44</v>
      </c>
      <c r="C40" t="s">
        <v>45</v>
      </c>
      <c r="G40" s="5">
        <v>0</v>
      </c>
      <c r="H40" s="5"/>
      <c r="I40" s="5">
        <v>0</v>
      </c>
      <c r="J40" s="5"/>
      <c r="K40" s="5">
        <v>0</v>
      </c>
      <c r="L40" s="5"/>
      <c r="M40" s="5">
        <v>0</v>
      </c>
    </row>
    <row r="41" spans="7:13" ht="12.75">
      <c r="G41" s="5"/>
      <c r="H41" s="5"/>
      <c r="I41" s="5"/>
      <c r="J41" s="5"/>
      <c r="K41" s="5"/>
      <c r="L41" s="5"/>
      <c r="M41" s="5"/>
    </row>
    <row r="42" spans="2:13" ht="12.75">
      <c r="B42" t="s">
        <v>46</v>
      </c>
      <c r="C42" t="s">
        <v>47</v>
      </c>
      <c r="G42" s="5">
        <f>G35+G40</f>
        <v>2034</v>
      </c>
      <c r="H42" s="5"/>
      <c r="I42" s="5">
        <f>I35+I40</f>
        <v>1739</v>
      </c>
      <c r="J42" s="5"/>
      <c r="K42" s="5">
        <v>2034</v>
      </c>
      <c r="L42" s="5"/>
      <c r="M42" s="5">
        <f>M35+M40</f>
        <v>1739</v>
      </c>
    </row>
    <row r="43" spans="3:13" ht="12.75">
      <c r="C43" t="s">
        <v>48</v>
      </c>
      <c r="G43" s="5"/>
      <c r="H43" s="5"/>
      <c r="I43" s="5"/>
      <c r="J43" s="5"/>
      <c r="K43" s="5"/>
      <c r="L43" s="5"/>
      <c r="M43" s="5"/>
    </row>
    <row r="44" spans="7:13" ht="12.75">
      <c r="G44" s="5"/>
      <c r="H44" s="5"/>
      <c r="I44" s="5"/>
      <c r="J44" s="5"/>
      <c r="K44" s="5"/>
      <c r="L44" s="5"/>
      <c r="M44" s="5"/>
    </row>
    <row r="45" spans="2:13" ht="12.75">
      <c r="B45" t="s">
        <v>49</v>
      </c>
      <c r="C45" t="s">
        <v>6</v>
      </c>
      <c r="G45" s="5">
        <v>-232</v>
      </c>
      <c r="H45" s="5"/>
      <c r="I45" s="5">
        <v>-313</v>
      </c>
      <c r="J45" s="5"/>
      <c r="K45" s="5">
        <v>-232</v>
      </c>
      <c r="L45" s="5"/>
      <c r="M45" s="5">
        <v>-313</v>
      </c>
    </row>
    <row r="46" spans="7:13" ht="12.75">
      <c r="G46" s="5"/>
      <c r="H46" s="5"/>
      <c r="I46" s="5"/>
      <c r="J46" s="5"/>
      <c r="K46" s="5"/>
      <c r="L46" s="5"/>
      <c r="M46" s="5"/>
    </row>
    <row r="47" spans="2:13" ht="12.75">
      <c r="B47" t="s">
        <v>50</v>
      </c>
      <c r="C47" t="s">
        <v>51</v>
      </c>
      <c r="G47" s="14">
        <f>G42+G45</f>
        <v>1802</v>
      </c>
      <c r="H47" s="8"/>
      <c r="I47" s="14">
        <f>I42+I45</f>
        <v>1426</v>
      </c>
      <c r="J47" s="5"/>
      <c r="K47" s="14">
        <f>K42+K45</f>
        <v>1802</v>
      </c>
      <c r="L47" s="5"/>
      <c r="M47" s="14">
        <f>M42+M45</f>
        <v>1426</v>
      </c>
    </row>
    <row r="48" spans="3:13" ht="12.75">
      <c r="C48" t="s">
        <v>52</v>
      </c>
      <c r="G48" s="15"/>
      <c r="H48" s="8"/>
      <c r="I48" s="15"/>
      <c r="J48" s="5"/>
      <c r="K48" s="15"/>
      <c r="L48" s="5"/>
      <c r="M48" s="15"/>
    </row>
    <row r="49" spans="7:13" ht="12.75">
      <c r="G49" s="15"/>
      <c r="H49" s="8"/>
      <c r="I49" s="15"/>
      <c r="J49" s="5"/>
      <c r="K49" s="15"/>
      <c r="L49" s="5"/>
      <c r="M49" s="15"/>
    </row>
    <row r="50" spans="3:13" ht="12.75">
      <c r="C50" t="s">
        <v>53</v>
      </c>
      <c r="G50" s="16">
        <v>0</v>
      </c>
      <c r="H50" s="8"/>
      <c r="I50" s="16">
        <v>0</v>
      </c>
      <c r="J50" s="5"/>
      <c r="K50" s="16">
        <v>0</v>
      </c>
      <c r="L50" s="5"/>
      <c r="M50" s="16">
        <v>0</v>
      </c>
    </row>
    <row r="51" spans="7:13" ht="12.75">
      <c r="G51" s="5"/>
      <c r="H51" s="5"/>
      <c r="I51" s="5"/>
      <c r="J51" s="5"/>
      <c r="K51" s="5"/>
      <c r="L51" s="5"/>
      <c r="M51" s="5"/>
    </row>
    <row r="52" spans="2:13" ht="12.75">
      <c r="B52" t="s">
        <v>54</v>
      </c>
      <c r="C52" t="s">
        <v>55</v>
      </c>
      <c r="G52" s="5">
        <f>G47+G50</f>
        <v>1802</v>
      </c>
      <c r="H52" s="5"/>
      <c r="I52" s="5">
        <f>I47+I50</f>
        <v>1426</v>
      </c>
      <c r="J52" s="5"/>
      <c r="K52" s="5">
        <f>K47+K50</f>
        <v>1802</v>
      </c>
      <c r="L52" s="5"/>
      <c r="M52" s="5">
        <f>M47+M50</f>
        <v>1426</v>
      </c>
    </row>
    <row r="53" spans="3:13" ht="12.75">
      <c r="C53" t="s">
        <v>56</v>
      </c>
      <c r="G53" s="5"/>
      <c r="H53" s="5"/>
      <c r="I53" s="5"/>
      <c r="J53" s="5"/>
      <c r="K53" s="5"/>
      <c r="L53" s="5"/>
      <c r="M53" s="5"/>
    </row>
    <row r="57" ht="12.75" hidden="1"/>
    <row r="58" ht="12.75" hidden="1">
      <c r="A58" s="3"/>
    </row>
    <row r="59" spans="1:13" ht="12.75" hidden="1">
      <c r="A59" s="29" t="s">
        <v>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2.75" hidden="1">
      <c r="A60" s="29" t="s">
        <v>11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2.75" hidden="1">
      <c r="A61" s="29" t="s">
        <v>12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2.75" hidden="1">
      <c r="A62" s="29" t="s">
        <v>13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2.75" hidden="1">
      <c r="A63" s="28" t="s">
        <v>10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2.75" hidden="1">
      <c r="A64" s="29" t="s">
        <v>14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2.75" hidden="1">
      <c r="A65" s="29" t="s">
        <v>15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ht="12.75" hidden="1"/>
    <row r="67" spans="7:13" ht="12.75" hidden="1">
      <c r="G67" s="29" t="s">
        <v>16</v>
      </c>
      <c r="H67" s="29"/>
      <c r="I67" s="29"/>
      <c r="K67" s="29" t="s">
        <v>17</v>
      </c>
      <c r="L67" s="29"/>
      <c r="M67" s="29"/>
    </row>
    <row r="68" spans="7:9" ht="12.75" hidden="1">
      <c r="G68" s="4"/>
      <c r="H68" s="4"/>
      <c r="I68" s="4"/>
    </row>
    <row r="69" spans="7:13" ht="12.75" hidden="1">
      <c r="G69" s="4" t="s">
        <v>18</v>
      </c>
      <c r="H69" s="4"/>
      <c r="I69" s="4" t="s">
        <v>19</v>
      </c>
      <c r="K69" s="4" t="s">
        <v>18</v>
      </c>
      <c r="L69" s="4"/>
      <c r="M69" s="4" t="s">
        <v>19</v>
      </c>
    </row>
    <row r="70" spans="7:13" ht="12.75" hidden="1">
      <c r="G70" s="4" t="s">
        <v>20</v>
      </c>
      <c r="H70" s="4"/>
      <c r="I70" s="4" t="s">
        <v>20</v>
      </c>
      <c r="K70" s="4" t="s">
        <v>20</v>
      </c>
      <c r="L70" s="4"/>
      <c r="M70" s="4" t="s">
        <v>20</v>
      </c>
    </row>
    <row r="71" spans="7:13" ht="12.75" hidden="1">
      <c r="G71" s="4" t="s">
        <v>21</v>
      </c>
      <c r="H71" s="4"/>
      <c r="I71" s="4" t="s">
        <v>21</v>
      </c>
      <c r="K71" s="4" t="s">
        <v>22</v>
      </c>
      <c r="L71" s="4"/>
      <c r="M71" s="4" t="s">
        <v>22</v>
      </c>
    </row>
    <row r="72" spans="7:13" ht="12.75" hidden="1">
      <c r="G72" s="4" t="s">
        <v>23</v>
      </c>
      <c r="H72" s="4"/>
      <c r="I72" s="4" t="s">
        <v>24</v>
      </c>
      <c r="K72" s="4" t="s">
        <v>23</v>
      </c>
      <c r="L72" s="4"/>
      <c r="M72" s="4" t="s">
        <v>24</v>
      </c>
    </row>
    <row r="73" spans="7:13" ht="12.75" hidden="1">
      <c r="G73" s="4" t="s">
        <v>9</v>
      </c>
      <c r="H73" s="4"/>
      <c r="I73" s="4" t="s">
        <v>9</v>
      </c>
      <c r="K73" s="4" t="s">
        <v>9</v>
      </c>
      <c r="L73" s="4"/>
      <c r="M73" s="4" t="s">
        <v>9</v>
      </c>
    </row>
    <row r="74" ht="12.75" hidden="1"/>
    <row r="75" spans="2:13" ht="12.75" hidden="1">
      <c r="B75" t="s">
        <v>57</v>
      </c>
      <c r="C75" t="s">
        <v>58</v>
      </c>
      <c r="G75" s="17">
        <v>0</v>
      </c>
      <c r="H75" s="1"/>
      <c r="I75" s="17">
        <v>0</v>
      </c>
      <c r="K75" s="17">
        <v>0</v>
      </c>
      <c r="M75" s="17">
        <v>0</v>
      </c>
    </row>
    <row r="76" spans="3:13" ht="12.75" hidden="1">
      <c r="C76" t="s">
        <v>59</v>
      </c>
      <c r="G76" s="18">
        <v>0</v>
      </c>
      <c r="H76" s="1"/>
      <c r="I76" s="18">
        <v>0</v>
      </c>
      <c r="K76" s="18">
        <v>0</v>
      </c>
      <c r="M76" s="18">
        <v>0</v>
      </c>
    </row>
    <row r="77" spans="3:13" ht="12.75" hidden="1">
      <c r="C77" t="s">
        <v>60</v>
      </c>
      <c r="G77" s="18">
        <f>G75+G76</f>
        <v>0</v>
      </c>
      <c r="H77" s="1"/>
      <c r="I77" s="18">
        <f>I75+I76</f>
        <v>0</v>
      </c>
      <c r="K77" s="18">
        <f>K75+K76</f>
        <v>0</v>
      </c>
      <c r="M77" s="18">
        <f>M75+M76</f>
        <v>0</v>
      </c>
    </row>
    <row r="78" spans="3:13" ht="12.75" hidden="1">
      <c r="C78" t="s">
        <v>61</v>
      </c>
      <c r="G78" s="19"/>
      <c r="H78" s="1"/>
      <c r="I78" s="19"/>
      <c r="K78" s="19"/>
      <c r="M78" s="19"/>
    </row>
    <row r="79" ht="12.75" hidden="1"/>
    <row r="80" spans="2:13" ht="12.75" hidden="1">
      <c r="B80" t="s">
        <v>62</v>
      </c>
      <c r="C80" t="s">
        <v>63</v>
      </c>
      <c r="G80" s="5">
        <f>G52+G77</f>
        <v>1802</v>
      </c>
      <c r="H80" s="5"/>
      <c r="I80" s="5">
        <f>I52+I77</f>
        <v>1426</v>
      </c>
      <c r="K80" s="5">
        <f>K52+K77</f>
        <v>1802</v>
      </c>
      <c r="M80" s="5">
        <f>M52+M77</f>
        <v>1426</v>
      </c>
    </row>
    <row r="81" ht="12.75" hidden="1">
      <c r="C81" t="s">
        <v>64</v>
      </c>
    </row>
    <row r="82" ht="12.75" hidden="1">
      <c r="C82" t="s">
        <v>65</v>
      </c>
    </row>
    <row r="83" ht="12.75" hidden="1"/>
    <row r="84" spans="1:3" ht="12.75" hidden="1">
      <c r="A84">
        <v>3</v>
      </c>
      <c r="B84" t="s">
        <v>26</v>
      </c>
      <c r="C84" t="s">
        <v>66</v>
      </c>
    </row>
    <row r="85" ht="12.75" hidden="1">
      <c r="C85" t="s">
        <v>67</v>
      </c>
    </row>
    <row r="86" ht="12.75" hidden="1">
      <c r="C86" t="s">
        <v>68</v>
      </c>
    </row>
    <row r="87" ht="12.75" hidden="1"/>
    <row r="88" spans="3:13" ht="12.75" hidden="1">
      <c r="C88" t="s">
        <v>69</v>
      </c>
      <c r="G88">
        <v>4.51</v>
      </c>
      <c r="I88" s="6">
        <v>3.56</v>
      </c>
      <c r="K88">
        <v>4.51</v>
      </c>
      <c r="M88" s="6">
        <v>3.56</v>
      </c>
    </row>
    <row r="89" ht="12.75" hidden="1">
      <c r="C89" t="s">
        <v>70</v>
      </c>
    </row>
    <row r="90" ht="12.75" hidden="1"/>
    <row r="91" spans="3:13" ht="12.75" hidden="1">
      <c r="C91" t="s">
        <v>71</v>
      </c>
      <c r="G91">
        <v>4.51</v>
      </c>
      <c r="I91" s="20">
        <v>3.56</v>
      </c>
      <c r="K91">
        <v>4.51</v>
      </c>
      <c r="M91" s="20">
        <v>3.56</v>
      </c>
    </row>
    <row r="92" ht="12.75" hidden="1">
      <c r="C92" t="s">
        <v>72</v>
      </c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</sheetData>
  <mergeCells count="18">
    <mergeCell ref="A2:M2"/>
    <mergeCell ref="A3:M3"/>
    <mergeCell ref="A4:M4"/>
    <mergeCell ref="A5:M5"/>
    <mergeCell ref="A6:M6"/>
    <mergeCell ref="A7:M7"/>
    <mergeCell ref="A8:M8"/>
    <mergeCell ref="G10:I10"/>
    <mergeCell ref="K10:M10"/>
    <mergeCell ref="A59:M59"/>
    <mergeCell ref="A60:M60"/>
    <mergeCell ref="A61:M61"/>
    <mergeCell ref="A62:M62"/>
    <mergeCell ref="A63:M63"/>
    <mergeCell ref="A64:M64"/>
    <mergeCell ref="A65:M65"/>
    <mergeCell ref="G67:I67"/>
    <mergeCell ref="K67:M67"/>
  </mergeCells>
  <printOptions horizontalCentered="1"/>
  <pageMargins left="0.5" right="0.25" top="0.5" bottom="1" header="0.5" footer="0.5"/>
  <pageSetup fitToHeight="1" fitToWidth="1" horizontalDpi="360" verticalDpi="360" orientation="portrait" scale="9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workbookViewId="0" topLeftCell="C23">
      <selection activeCell="I26" sqref="I26"/>
    </sheetView>
  </sheetViews>
  <sheetFormatPr defaultColWidth="9.33203125" defaultRowHeight="12.75"/>
  <cols>
    <col min="1" max="1" width="2.66015625" style="0" customWidth="1"/>
    <col min="2" max="2" width="4.33203125" style="0" customWidth="1"/>
    <col min="7" max="7" width="13.66015625" style="0" customWidth="1"/>
    <col min="8" max="8" width="1.5" style="0" customWidth="1"/>
    <col min="9" max="9" width="13.66015625" style="0" customWidth="1"/>
    <col min="10" max="10" width="1.5" style="0" customWidth="1"/>
    <col min="11" max="11" width="13.33203125" style="0" customWidth="1"/>
    <col min="12" max="12" width="1.5" style="0" customWidth="1"/>
    <col min="13" max="13" width="13.33203125" style="0" customWidth="1"/>
  </cols>
  <sheetData>
    <row r="2" spans="1:13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>
      <c r="A6" s="28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2.75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>
      <c r="A8" s="29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0" spans="7:13" ht="12.75">
      <c r="G10" s="29" t="s">
        <v>16</v>
      </c>
      <c r="H10" s="29"/>
      <c r="I10" s="29"/>
      <c r="K10" s="29" t="s">
        <v>17</v>
      </c>
      <c r="L10" s="29"/>
      <c r="M10" s="29"/>
    </row>
    <row r="11" spans="7:9" ht="12.75">
      <c r="G11" s="4"/>
      <c r="H11" s="4"/>
      <c r="I11" s="4"/>
    </row>
    <row r="12" spans="7:13" ht="12.75">
      <c r="G12" s="4" t="s">
        <v>18</v>
      </c>
      <c r="H12" s="4"/>
      <c r="I12" s="4" t="s">
        <v>19</v>
      </c>
      <c r="K12" s="4" t="s">
        <v>18</v>
      </c>
      <c r="L12" s="4"/>
      <c r="M12" s="4" t="s">
        <v>19</v>
      </c>
    </row>
    <row r="13" spans="7:13" ht="12.75">
      <c r="G13" s="4" t="s">
        <v>20</v>
      </c>
      <c r="H13" s="4"/>
      <c r="I13" s="4" t="s">
        <v>20</v>
      </c>
      <c r="K13" s="4" t="s">
        <v>20</v>
      </c>
      <c r="L13" s="4"/>
      <c r="M13" s="4" t="s">
        <v>20</v>
      </c>
    </row>
    <row r="14" spans="7:13" ht="12.75">
      <c r="G14" s="4" t="s">
        <v>21</v>
      </c>
      <c r="H14" s="4"/>
      <c r="I14" s="4" t="s">
        <v>21</v>
      </c>
      <c r="K14" s="4" t="s">
        <v>22</v>
      </c>
      <c r="L14" s="4"/>
      <c r="M14" s="4" t="s">
        <v>22</v>
      </c>
    </row>
    <row r="15" spans="7:13" ht="12.75">
      <c r="G15" s="4" t="s">
        <v>23</v>
      </c>
      <c r="H15" s="4"/>
      <c r="I15" s="4" t="s">
        <v>24</v>
      </c>
      <c r="K15" s="4" t="s">
        <v>23</v>
      </c>
      <c r="L15" s="4"/>
      <c r="M15" s="4" t="s">
        <v>24</v>
      </c>
    </row>
    <row r="16" spans="7:13" ht="12.75">
      <c r="G16" s="4" t="s">
        <v>9</v>
      </c>
      <c r="H16" s="4"/>
      <c r="I16" s="4" t="s">
        <v>9</v>
      </c>
      <c r="K16" s="4" t="s">
        <v>9</v>
      </c>
      <c r="L16" s="4"/>
      <c r="M16" s="4" t="s">
        <v>9</v>
      </c>
    </row>
    <row r="18" spans="2:13" ht="12.75">
      <c r="B18" t="s">
        <v>57</v>
      </c>
      <c r="C18" t="s">
        <v>58</v>
      </c>
      <c r="G18" s="17">
        <v>0</v>
      </c>
      <c r="H18" s="1"/>
      <c r="I18" s="17">
        <v>0</v>
      </c>
      <c r="K18" s="17">
        <v>0</v>
      </c>
      <c r="M18" s="17">
        <v>0</v>
      </c>
    </row>
    <row r="19" spans="3:13" ht="12.75">
      <c r="C19" t="s">
        <v>59</v>
      </c>
      <c r="G19" s="18">
        <v>0</v>
      </c>
      <c r="H19" s="1"/>
      <c r="I19" s="18">
        <v>0</v>
      </c>
      <c r="K19" s="18">
        <v>0</v>
      </c>
      <c r="M19" s="18">
        <v>0</v>
      </c>
    </row>
    <row r="20" spans="3:13" ht="12.75">
      <c r="C20" t="s">
        <v>60</v>
      </c>
      <c r="G20" s="18">
        <f>G18+G19</f>
        <v>0</v>
      </c>
      <c r="H20" s="1"/>
      <c r="I20" s="18">
        <f>I18+I19</f>
        <v>0</v>
      </c>
      <c r="K20" s="18">
        <f>K18+K19</f>
        <v>0</v>
      </c>
      <c r="M20" s="18">
        <f>M18+M19</f>
        <v>0</v>
      </c>
    </row>
    <row r="21" spans="3:13" ht="12.75">
      <c r="C21" t="s">
        <v>73</v>
      </c>
      <c r="G21" s="19"/>
      <c r="H21" s="1"/>
      <c r="I21" s="19"/>
      <c r="K21" s="19"/>
      <c r="M21" s="19"/>
    </row>
    <row r="23" spans="2:13" ht="12.75">
      <c r="B23" t="s">
        <v>62</v>
      </c>
      <c r="C23" t="s">
        <v>219</v>
      </c>
      <c r="G23" s="5">
        <f>'[1]PL'!G52+G20</f>
        <v>1802</v>
      </c>
      <c r="H23" s="5"/>
      <c r="I23" s="5">
        <f>'[1]PL'!I52+I20</f>
        <v>1426</v>
      </c>
      <c r="K23" s="5">
        <f>'[1]PL'!K52+K20</f>
        <v>1802</v>
      </c>
      <c r="M23" s="5">
        <f>'[1]PL'!M52+M20</f>
        <v>1426</v>
      </c>
    </row>
    <row r="24" ht="12.75">
      <c r="C24" t="s">
        <v>64</v>
      </c>
    </row>
    <row r="25" ht="12.75">
      <c r="C25" t="s">
        <v>65</v>
      </c>
    </row>
    <row r="27" spans="1:3" ht="12.75">
      <c r="A27">
        <v>3</v>
      </c>
      <c r="B27" t="s">
        <v>26</v>
      </c>
      <c r="C27" t="s">
        <v>66</v>
      </c>
    </row>
    <row r="28" ht="12.75">
      <c r="C28" t="s">
        <v>67</v>
      </c>
    </row>
    <row r="29" ht="12.75">
      <c r="C29" t="s">
        <v>68</v>
      </c>
    </row>
    <row r="31" spans="3:13" ht="12.75">
      <c r="C31" t="s">
        <v>69</v>
      </c>
      <c r="G31">
        <v>4.51</v>
      </c>
      <c r="I31" s="6">
        <v>3.57</v>
      </c>
      <c r="K31">
        <v>4.51</v>
      </c>
      <c r="M31" s="6">
        <v>3.57</v>
      </c>
    </row>
    <row r="32" ht="12.75">
      <c r="C32" t="s">
        <v>70</v>
      </c>
    </row>
    <row r="34" spans="3:13" ht="12.75">
      <c r="C34" t="s">
        <v>71</v>
      </c>
      <c r="G34">
        <v>4.51</v>
      </c>
      <c r="I34" s="20">
        <v>3.57</v>
      </c>
      <c r="K34">
        <v>4.51</v>
      </c>
      <c r="M34" s="20">
        <v>3.57</v>
      </c>
    </row>
    <row r="35" ht="12.75">
      <c r="C35" t="s">
        <v>72</v>
      </c>
    </row>
  </sheetData>
  <mergeCells count="9">
    <mergeCell ref="A2:M2"/>
    <mergeCell ref="A3:M3"/>
    <mergeCell ref="A4:M4"/>
    <mergeCell ref="A5:M5"/>
    <mergeCell ref="A6:M6"/>
    <mergeCell ref="A7:M7"/>
    <mergeCell ref="A8:M8"/>
    <mergeCell ref="G10:I10"/>
    <mergeCell ref="K10:M10"/>
  </mergeCells>
  <printOptions horizontalCentered="1"/>
  <pageMargins left="0.5" right="0.25" top="0.5" bottom="1" header="0.5" footer="0.5"/>
  <pageSetup fitToHeight="1" fitToWidth="1" horizontalDpi="360" verticalDpi="360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G13" sqref="G13"/>
    </sheetView>
  </sheetViews>
  <sheetFormatPr defaultColWidth="9.33203125" defaultRowHeight="12.75"/>
  <cols>
    <col min="1" max="1" width="4" style="0" customWidth="1"/>
    <col min="2" max="2" width="2.66015625" style="0" customWidth="1"/>
    <col min="7" max="7" width="10" style="0" customWidth="1"/>
    <col min="8" max="8" width="9.16015625" style="0" customWidth="1"/>
    <col min="9" max="9" width="18" style="0" customWidth="1"/>
    <col min="10" max="10" width="3.66015625" style="0" customWidth="1"/>
    <col min="11" max="11" width="17.16015625" style="0" customWidth="1"/>
  </cols>
  <sheetData>
    <row r="1" ht="12.75">
      <c r="A1" s="3"/>
    </row>
    <row r="2" spans="1:11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>
      <c r="A6" s="30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.75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29" t="s">
        <v>74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10" spans="9:11" ht="12.75">
      <c r="I10" s="4" t="s">
        <v>75</v>
      </c>
      <c r="K10" s="4" t="s">
        <v>75</v>
      </c>
    </row>
    <row r="11" spans="9:11" ht="12.75">
      <c r="I11" s="4" t="s">
        <v>76</v>
      </c>
      <c r="K11" s="4" t="s">
        <v>77</v>
      </c>
    </row>
    <row r="12" spans="9:11" ht="12.75">
      <c r="I12" s="4" t="s">
        <v>18</v>
      </c>
      <c r="K12" s="4" t="s">
        <v>78</v>
      </c>
    </row>
    <row r="13" spans="9:11" ht="12.75">
      <c r="I13" s="4" t="s">
        <v>21</v>
      </c>
      <c r="K13" s="4" t="s">
        <v>79</v>
      </c>
    </row>
    <row r="14" spans="9:11" ht="12.75">
      <c r="I14" s="4" t="s">
        <v>23</v>
      </c>
      <c r="K14" s="4" t="s">
        <v>80</v>
      </c>
    </row>
    <row r="15" spans="9:11" ht="12.75">
      <c r="I15" s="4" t="s">
        <v>9</v>
      </c>
      <c r="K15" s="4" t="s">
        <v>9</v>
      </c>
    </row>
    <row r="16" spans="9:11" ht="12.75">
      <c r="I16" s="4" t="s">
        <v>81</v>
      </c>
      <c r="K16" s="4" t="s">
        <v>82</v>
      </c>
    </row>
    <row r="18" spans="1:11" ht="12.75">
      <c r="A18" t="s">
        <v>25</v>
      </c>
      <c r="B18" t="s">
        <v>83</v>
      </c>
      <c r="H18" s="12"/>
      <c r="I18" s="12">
        <v>90856</v>
      </c>
      <c r="K18" s="12">
        <v>87961</v>
      </c>
    </row>
    <row r="19" spans="8:11" ht="12.75">
      <c r="H19" s="12"/>
      <c r="I19" s="12"/>
      <c r="K19" s="12"/>
    </row>
    <row r="20" spans="1:11" ht="12.75">
      <c r="A20" t="s">
        <v>31</v>
      </c>
      <c r="B20" t="s">
        <v>84</v>
      </c>
      <c r="H20" s="12"/>
      <c r="I20" s="12">
        <v>0</v>
      </c>
      <c r="K20" s="12">
        <v>0</v>
      </c>
    </row>
    <row r="21" spans="8:11" ht="12.75">
      <c r="H21" s="12"/>
      <c r="I21" s="12"/>
      <c r="K21" s="12"/>
    </row>
    <row r="22" spans="1:11" ht="12.75">
      <c r="A22" t="s">
        <v>85</v>
      </c>
      <c r="B22" t="s">
        <v>86</v>
      </c>
      <c r="H22" s="12"/>
      <c r="I22" s="12">
        <v>0</v>
      </c>
      <c r="K22" s="12">
        <v>0</v>
      </c>
    </row>
    <row r="23" spans="8:11" ht="12.75">
      <c r="H23" s="12"/>
      <c r="I23" s="12"/>
      <c r="K23" s="12"/>
    </row>
    <row r="24" spans="1:11" ht="12.75">
      <c r="A24" t="s">
        <v>87</v>
      </c>
      <c r="B24" t="s">
        <v>88</v>
      </c>
      <c r="H24" s="12"/>
      <c r="I24" s="12">
        <v>0</v>
      </c>
      <c r="K24" s="12">
        <v>0</v>
      </c>
    </row>
    <row r="25" spans="8:11" ht="12.75">
      <c r="H25" s="12"/>
      <c r="I25" s="12"/>
      <c r="K25" s="12"/>
    </row>
    <row r="26" spans="1:11" ht="12.75">
      <c r="A26" t="s">
        <v>89</v>
      </c>
      <c r="B26" t="s">
        <v>90</v>
      </c>
      <c r="H26" s="12"/>
      <c r="I26" s="12"/>
      <c r="K26" s="12"/>
    </row>
    <row r="27" spans="3:11" ht="12.75">
      <c r="C27" t="s">
        <v>91</v>
      </c>
      <c r="H27" s="12"/>
      <c r="I27" s="21">
        <v>14333</v>
      </c>
      <c r="K27" s="21">
        <v>14994</v>
      </c>
    </row>
    <row r="28" spans="3:11" ht="12.75">
      <c r="C28" t="s">
        <v>92</v>
      </c>
      <c r="H28" s="12"/>
      <c r="I28" s="22">
        <v>20526</v>
      </c>
      <c r="K28" s="22">
        <v>21464</v>
      </c>
    </row>
    <row r="29" spans="3:11" ht="12.75">
      <c r="C29" t="s">
        <v>93</v>
      </c>
      <c r="H29" s="12"/>
      <c r="I29" s="22">
        <v>0</v>
      </c>
      <c r="K29" s="22">
        <v>0</v>
      </c>
    </row>
    <row r="30" spans="3:11" ht="12.75">
      <c r="C30" t="s">
        <v>8</v>
      </c>
      <c r="H30" s="12"/>
      <c r="I30" s="22">
        <v>4460</v>
      </c>
      <c r="K30" s="22">
        <v>3326</v>
      </c>
    </row>
    <row r="31" spans="3:11" ht="12.75">
      <c r="C31" t="s">
        <v>94</v>
      </c>
      <c r="H31" s="12"/>
      <c r="I31" s="23">
        <v>3280</v>
      </c>
      <c r="K31" s="23">
        <v>4008</v>
      </c>
    </row>
    <row r="32" spans="8:11" ht="12.75">
      <c r="H32" s="12"/>
      <c r="I32" s="12">
        <f>SUM(I27:I31)</f>
        <v>42599</v>
      </c>
      <c r="K32" s="12">
        <f>SUM(K27:K31)</f>
        <v>43792</v>
      </c>
    </row>
    <row r="33" spans="1:11" ht="12.75">
      <c r="A33" t="s">
        <v>95</v>
      </c>
      <c r="B33" t="s">
        <v>96</v>
      </c>
      <c r="H33" s="12"/>
      <c r="I33" s="12"/>
      <c r="K33" s="12"/>
    </row>
    <row r="34" spans="3:11" ht="12.75">
      <c r="C34" t="s">
        <v>97</v>
      </c>
      <c r="H34" s="12"/>
      <c r="I34" s="21">
        <v>8446</v>
      </c>
      <c r="K34" s="21">
        <v>8803</v>
      </c>
    </row>
    <row r="35" spans="3:11" ht="12.75">
      <c r="C35" t="s">
        <v>98</v>
      </c>
      <c r="H35" s="12"/>
      <c r="I35" s="22">
        <v>10368</v>
      </c>
      <c r="K35" s="22">
        <v>11817</v>
      </c>
    </row>
    <row r="36" spans="3:11" ht="12.75">
      <c r="C36" t="s">
        <v>99</v>
      </c>
      <c r="H36" s="12"/>
      <c r="I36" s="22">
        <v>10810</v>
      </c>
      <c r="K36" s="22">
        <v>8555</v>
      </c>
    </row>
    <row r="37" spans="3:11" ht="12.75">
      <c r="C37" t="s">
        <v>100</v>
      </c>
      <c r="H37" s="12"/>
      <c r="I37" s="22">
        <v>6480</v>
      </c>
      <c r="K37" s="22">
        <v>6636</v>
      </c>
    </row>
    <row r="38" spans="3:11" ht="12.75">
      <c r="C38" t="s">
        <v>101</v>
      </c>
      <c r="H38" s="12"/>
      <c r="I38" s="22">
        <v>3200</v>
      </c>
      <c r="K38" s="22">
        <v>3200</v>
      </c>
    </row>
    <row r="39" spans="3:11" ht="12.75">
      <c r="C39" t="s">
        <v>102</v>
      </c>
      <c r="H39" s="12"/>
      <c r="I39" s="23">
        <v>0</v>
      </c>
      <c r="K39" s="23">
        <v>0</v>
      </c>
    </row>
    <row r="40" spans="8:11" ht="12.75">
      <c r="H40" s="12"/>
      <c r="I40" s="12">
        <f>SUM(I34:I39)</f>
        <v>39304</v>
      </c>
      <c r="K40" s="12">
        <f>SUM(K34:K39)</f>
        <v>39011</v>
      </c>
    </row>
    <row r="41" spans="8:11" ht="12.75">
      <c r="H41" s="12"/>
      <c r="I41" s="12"/>
      <c r="K41" s="12"/>
    </row>
    <row r="42" spans="1:11" ht="12.75">
      <c r="A42" t="s">
        <v>103</v>
      </c>
      <c r="B42" t="s">
        <v>104</v>
      </c>
      <c r="H42" s="12"/>
      <c r="I42" s="12">
        <f>I32-I40</f>
        <v>3295</v>
      </c>
      <c r="K42" s="12">
        <f>K32-K40</f>
        <v>4781</v>
      </c>
    </row>
    <row r="43" spans="8:11" ht="12.75">
      <c r="H43" s="12"/>
      <c r="I43" s="12"/>
      <c r="K43" s="12"/>
    </row>
    <row r="44" spans="8:11" ht="12.75">
      <c r="H44" s="12"/>
      <c r="I44" s="24">
        <f>I42+I18+I20+I22+I24</f>
        <v>94151</v>
      </c>
      <c r="K44" s="24">
        <f>K42+K18+K20+K22+K24</f>
        <v>92742</v>
      </c>
    </row>
    <row r="45" spans="8:11" ht="12.75">
      <c r="H45" s="12"/>
      <c r="I45" s="12"/>
      <c r="K45" s="12"/>
    </row>
    <row r="46" spans="1:11" ht="12.75">
      <c r="A46" t="s">
        <v>105</v>
      </c>
      <c r="B46" t="s">
        <v>106</v>
      </c>
      <c r="H46" s="12"/>
      <c r="I46" s="12"/>
      <c r="K46" s="12"/>
    </row>
    <row r="47" spans="2:11" ht="12.75">
      <c r="B47" t="s">
        <v>107</v>
      </c>
      <c r="H47" s="12"/>
      <c r="I47" s="21">
        <v>39999</v>
      </c>
      <c r="K47" s="21">
        <v>39999</v>
      </c>
    </row>
    <row r="48" spans="2:11" ht="12.75">
      <c r="B48" t="s">
        <v>108</v>
      </c>
      <c r="H48" s="12"/>
      <c r="I48" s="22"/>
      <c r="K48" s="22"/>
    </row>
    <row r="49" spans="3:11" ht="12.75">
      <c r="C49" t="s">
        <v>109</v>
      </c>
      <c r="H49" s="12"/>
      <c r="I49" s="22">
        <v>11652</v>
      </c>
      <c r="K49" s="22">
        <v>11652</v>
      </c>
    </row>
    <row r="50" spans="3:11" ht="12.75">
      <c r="C50" t="s">
        <v>110</v>
      </c>
      <c r="H50" s="12"/>
      <c r="I50" s="22">
        <v>0</v>
      </c>
      <c r="K50" s="22">
        <v>0</v>
      </c>
    </row>
    <row r="51" spans="3:11" ht="12.75">
      <c r="C51" t="s">
        <v>111</v>
      </c>
      <c r="H51" s="12"/>
      <c r="I51" s="22">
        <v>0</v>
      </c>
      <c r="K51" s="22">
        <v>0</v>
      </c>
    </row>
    <row r="52" spans="3:11" ht="12.75">
      <c r="C52" t="s">
        <v>112</v>
      </c>
      <c r="H52" s="12"/>
      <c r="I52" s="22">
        <v>0</v>
      </c>
      <c r="K52" s="22">
        <v>0</v>
      </c>
    </row>
    <row r="53" spans="3:11" ht="12.75">
      <c r="C53" t="s">
        <v>113</v>
      </c>
      <c r="H53" s="12"/>
      <c r="I53" s="22">
        <v>1463</v>
      </c>
      <c r="K53" s="22">
        <v>1463</v>
      </c>
    </row>
    <row r="54" spans="3:11" ht="12.75">
      <c r="C54" t="s">
        <v>114</v>
      </c>
      <c r="H54" s="12"/>
      <c r="I54" s="23">
        <v>36394</v>
      </c>
      <c r="K54" s="23">
        <v>34593</v>
      </c>
    </row>
    <row r="55" spans="8:11" ht="12.75">
      <c r="H55" s="12"/>
      <c r="I55" s="12">
        <f>SUM(I47:I54)</f>
        <v>89508</v>
      </c>
      <c r="K55" s="12">
        <f>SUM(K47:K54)</f>
        <v>87707</v>
      </c>
    </row>
    <row r="56" spans="8:11" ht="12.75">
      <c r="H56" s="12"/>
      <c r="I56" s="12"/>
      <c r="K56" s="12"/>
    </row>
    <row r="57" spans="1:11" ht="12.75">
      <c r="A57" t="s">
        <v>115</v>
      </c>
      <c r="B57" t="s">
        <v>116</v>
      </c>
      <c r="H57" s="12"/>
      <c r="I57" s="12">
        <v>0</v>
      </c>
      <c r="K57" s="12">
        <v>0</v>
      </c>
    </row>
    <row r="58" spans="8:11" ht="12.75">
      <c r="H58" s="12"/>
      <c r="I58" s="12"/>
      <c r="K58" s="12"/>
    </row>
    <row r="59" spans="1:11" ht="12.75">
      <c r="A59" t="s">
        <v>117</v>
      </c>
      <c r="B59" t="s">
        <v>118</v>
      </c>
      <c r="H59" s="12"/>
      <c r="I59" s="12">
        <v>2119</v>
      </c>
      <c r="K59" s="12">
        <v>2539</v>
      </c>
    </row>
    <row r="60" spans="8:11" ht="12.75">
      <c r="H60" s="12"/>
      <c r="I60" s="12"/>
      <c r="K60" s="12"/>
    </row>
    <row r="61" spans="1:11" ht="12.75">
      <c r="A61" t="s">
        <v>119</v>
      </c>
      <c r="B61" t="s">
        <v>120</v>
      </c>
      <c r="H61" s="12"/>
      <c r="I61" s="12">
        <v>2524</v>
      </c>
      <c r="K61" s="12">
        <v>2496</v>
      </c>
    </row>
    <row r="62" spans="8:11" ht="12.75">
      <c r="H62" s="12"/>
      <c r="I62" s="12"/>
      <c r="K62" s="12"/>
    </row>
    <row r="63" spans="8:11" ht="12.75">
      <c r="H63" s="12"/>
      <c r="I63" s="24">
        <f>I55+I59+I61</f>
        <v>94151</v>
      </c>
      <c r="K63" s="24">
        <f>K55+K59+K61</f>
        <v>92742</v>
      </c>
    </row>
    <row r="64" spans="8:11" ht="12.75">
      <c r="H64" s="12"/>
      <c r="I64" s="12"/>
      <c r="K64" s="12"/>
    </row>
    <row r="65" spans="1:11" ht="12.75">
      <c r="A65" t="s">
        <v>121</v>
      </c>
      <c r="B65" t="s">
        <v>122</v>
      </c>
      <c r="H65" s="12"/>
      <c r="I65" s="13">
        <v>2.24</v>
      </c>
      <c r="K65" s="13">
        <v>2.19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75" right="0.5" top="0" bottom="0.75" header="0.5" footer="0.5"/>
  <pageSetup fitToHeight="1" fitToWidth="1" horizontalDpi="360" verticalDpi="360" orientation="portrait" scale="8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72"/>
  <sheetViews>
    <sheetView workbookViewId="0" topLeftCell="A159">
      <selection activeCell="G181" sqref="G181"/>
    </sheetView>
  </sheetViews>
  <sheetFormatPr defaultColWidth="9.33203125" defaultRowHeight="12.75"/>
  <cols>
    <col min="1" max="1" width="4" style="0" customWidth="1"/>
    <col min="2" max="2" width="5.16015625" style="0" customWidth="1"/>
    <col min="3" max="3" width="8.5" style="0" customWidth="1"/>
    <col min="5" max="5" width="12.66015625" style="0" customWidth="1"/>
    <col min="6" max="6" width="13.5" style="0" customWidth="1"/>
    <col min="7" max="7" width="1.0078125" style="0" customWidth="1"/>
    <col min="8" max="8" width="13" style="0" customWidth="1"/>
    <col min="9" max="9" width="1.0078125" style="0" customWidth="1"/>
    <col min="10" max="10" width="13.5" style="0" customWidth="1"/>
    <col min="11" max="11" width="1.0078125" style="0" customWidth="1"/>
    <col min="12" max="12" width="13.5" style="0" customWidth="1"/>
    <col min="13" max="13" width="1.0078125" style="0" customWidth="1"/>
    <col min="14" max="14" width="12.33203125" style="0" customWidth="1"/>
    <col min="15" max="15" width="1.0078125" style="0" customWidth="1"/>
    <col min="16" max="16" width="12.83203125" style="0" customWidth="1"/>
  </cols>
  <sheetData>
    <row r="1" spans="1:16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32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2.75">
      <c r="A6" s="29" t="s">
        <v>14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>
      <c r="A7" s="29" t="s">
        <v>123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9" spans="1:3" ht="12.75">
      <c r="A9" t="s">
        <v>25</v>
      </c>
      <c r="C9" s="3" t="s">
        <v>124</v>
      </c>
    </row>
    <row r="10" ht="12.75">
      <c r="C10" t="s">
        <v>125</v>
      </c>
    </row>
    <row r="11" ht="12.75">
      <c r="C11" t="s">
        <v>126</v>
      </c>
    </row>
    <row r="12" ht="12.75">
      <c r="C12" s="25" t="s">
        <v>127</v>
      </c>
    </row>
    <row r="14" spans="1:3" ht="12.75">
      <c r="A14" t="s">
        <v>31</v>
      </c>
      <c r="C14" s="3" t="s">
        <v>128</v>
      </c>
    </row>
    <row r="15" ht="12.75">
      <c r="C15" t="s">
        <v>129</v>
      </c>
    </row>
    <row r="17" spans="1:3" ht="12.75">
      <c r="A17" t="s">
        <v>85</v>
      </c>
      <c r="C17" s="3" t="s">
        <v>130</v>
      </c>
    </row>
    <row r="18" ht="12.75">
      <c r="C18" t="s">
        <v>131</v>
      </c>
    </row>
    <row r="20" spans="1:3" ht="12.75">
      <c r="A20" t="s">
        <v>87</v>
      </c>
      <c r="C20" s="3" t="s">
        <v>6</v>
      </c>
    </row>
    <row r="21" spans="3:12" ht="12.75">
      <c r="C21" s="3"/>
      <c r="H21" s="31" t="s">
        <v>16</v>
      </c>
      <c r="I21" s="31"/>
      <c r="J21" s="31"/>
      <c r="L21" s="26" t="s">
        <v>215</v>
      </c>
    </row>
    <row r="22" spans="10:12" ht="12.75">
      <c r="J22" s="4"/>
      <c r="L22" s="4"/>
    </row>
    <row r="23" spans="8:14" ht="12.75">
      <c r="H23" s="4" t="s">
        <v>21</v>
      </c>
      <c r="J23" s="4" t="s">
        <v>21</v>
      </c>
      <c r="L23" s="4" t="s">
        <v>22</v>
      </c>
      <c r="M23" s="4"/>
      <c r="N23" s="4" t="s">
        <v>22</v>
      </c>
    </row>
    <row r="24" spans="8:14" ht="12.75">
      <c r="H24" s="4" t="s">
        <v>23</v>
      </c>
      <c r="J24" s="4" t="s">
        <v>24</v>
      </c>
      <c r="L24" s="4" t="s">
        <v>23</v>
      </c>
      <c r="N24" s="4" t="s">
        <v>24</v>
      </c>
    </row>
    <row r="25" spans="8:14" ht="12.75">
      <c r="H25" s="4" t="s">
        <v>9</v>
      </c>
      <c r="J25" s="4" t="s">
        <v>9</v>
      </c>
      <c r="L25" s="4" t="s">
        <v>9</v>
      </c>
      <c r="M25" s="4"/>
      <c r="N25" s="4" t="s">
        <v>9</v>
      </c>
    </row>
    <row r="27" spans="3:14" ht="12.75">
      <c r="C27" t="s">
        <v>132</v>
      </c>
      <c r="H27" s="14"/>
      <c r="J27" s="14"/>
      <c r="K27" s="5"/>
      <c r="L27" s="14"/>
      <c r="M27" s="5"/>
      <c r="N27" s="14"/>
    </row>
    <row r="28" spans="3:14" ht="12.75">
      <c r="C28" t="s">
        <v>133</v>
      </c>
      <c r="H28" s="15"/>
      <c r="J28" s="15"/>
      <c r="K28" s="5"/>
      <c r="L28" s="15"/>
      <c r="M28" s="5"/>
      <c r="N28" s="15"/>
    </row>
    <row r="29" spans="3:14" ht="12.75">
      <c r="C29" t="s">
        <v>134</v>
      </c>
      <c r="H29" s="15">
        <v>76</v>
      </c>
      <c r="J29" s="15">
        <v>107</v>
      </c>
      <c r="K29" s="5"/>
      <c r="L29" s="15">
        <v>76</v>
      </c>
      <c r="M29" s="5"/>
      <c r="N29" s="22">
        <v>107</v>
      </c>
    </row>
    <row r="30" spans="3:14" ht="12.75">
      <c r="C30" t="s">
        <v>135</v>
      </c>
      <c r="H30" s="16">
        <v>0</v>
      </c>
      <c r="J30" s="16">
        <v>50</v>
      </c>
      <c r="K30" s="5"/>
      <c r="L30" s="16">
        <v>0</v>
      </c>
      <c r="M30" s="5"/>
      <c r="N30" s="16">
        <v>50</v>
      </c>
    </row>
    <row r="31" spans="8:14" ht="12.75">
      <c r="H31" s="5">
        <f>SUM(H29:H30)</f>
        <v>76</v>
      </c>
      <c r="J31" s="5">
        <f>SUM(J29:J30)</f>
        <v>157</v>
      </c>
      <c r="K31" s="5"/>
      <c r="L31" s="5">
        <f>SUM(L29:L30)</f>
        <v>76</v>
      </c>
      <c r="M31" s="5"/>
      <c r="N31" s="5">
        <f>SUM(N29:N30)</f>
        <v>157</v>
      </c>
    </row>
    <row r="32" spans="8:14" ht="12.75">
      <c r="H32" s="5"/>
      <c r="J32" s="5"/>
      <c r="K32" s="5"/>
      <c r="L32" s="5"/>
      <c r="M32" s="5"/>
      <c r="N32" s="5"/>
    </row>
    <row r="33" spans="3:14" ht="12.75">
      <c r="C33" t="s">
        <v>136</v>
      </c>
      <c r="H33" s="5">
        <v>0</v>
      </c>
      <c r="J33" s="5">
        <v>0</v>
      </c>
      <c r="K33" s="5"/>
      <c r="L33" s="5">
        <v>0</v>
      </c>
      <c r="M33" s="5"/>
      <c r="N33" s="5">
        <v>0</v>
      </c>
    </row>
    <row r="34" spans="8:14" ht="12.75">
      <c r="H34" s="5"/>
      <c r="J34" s="5"/>
      <c r="K34" s="5"/>
      <c r="L34" s="5"/>
      <c r="M34" s="5"/>
      <c r="N34" s="5"/>
    </row>
    <row r="35" spans="3:14" ht="12.75">
      <c r="C35" t="s">
        <v>137</v>
      </c>
      <c r="H35" s="5">
        <v>156</v>
      </c>
      <c r="J35" s="5">
        <v>156</v>
      </c>
      <c r="K35" s="5"/>
      <c r="L35" s="5">
        <v>156</v>
      </c>
      <c r="M35" s="5"/>
      <c r="N35" s="5">
        <v>156</v>
      </c>
    </row>
    <row r="36" spans="8:14" ht="12.75">
      <c r="H36" s="5"/>
      <c r="J36" s="5"/>
      <c r="K36" s="5"/>
      <c r="L36" s="5"/>
      <c r="M36" s="5"/>
      <c r="N36" s="5"/>
    </row>
    <row r="37" spans="8:14" ht="12.75">
      <c r="H37" s="7">
        <f>H31+H33+H35</f>
        <v>232</v>
      </c>
      <c r="J37" s="7">
        <f>J31+J33+J35</f>
        <v>313</v>
      </c>
      <c r="K37" s="5"/>
      <c r="L37" s="7">
        <f>L31+L33+L35</f>
        <v>232</v>
      </c>
      <c r="M37" s="5"/>
      <c r="N37" s="7">
        <f>N31+N33+N35</f>
        <v>313</v>
      </c>
    </row>
    <row r="39" spans="1:3" ht="12.75">
      <c r="A39" t="s">
        <v>138</v>
      </c>
      <c r="C39" s="3" t="s">
        <v>139</v>
      </c>
    </row>
    <row r="40" ht="12.75">
      <c r="C40" t="s">
        <v>140</v>
      </c>
    </row>
    <row r="42" spans="1:3" ht="12.75">
      <c r="A42" t="s">
        <v>95</v>
      </c>
      <c r="C42" s="3" t="s">
        <v>141</v>
      </c>
    </row>
    <row r="43" ht="12.75">
      <c r="C43" t="s">
        <v>142</v>
      </c>
    </row>
    <row r="45" spans="1:3" ht="12.75">
      <c r="A45" t="s">
        <v>103</v>
      </c>
      <c r="C45" s="3" t="s">
        <v>143</v>
      </c>
    </row>
    <row r="46" ht="12.75">
      <c r="C46" t="s">
        <v>144</v>
      </c>
    </row>
    <row r="47" ht="12.75">
      <c r="C47" t="s">
        <v>145</v>
      </c>
    </row>
    <row r="49" spans="1:3" ht="12.75">
      <c r="A49" t="s">
        <v>105</v>
      </c>
      <c r="C49" s="3" t="s">
        <v>146</v>
      </c>
    </row>
    <row r="50" ht="12.75">
      <c r="C50" t="s">
        <v>147</v>
      </c>
    </row>
    <row r="51" ht="12.75">
      <c r="C51" t="s">
        <v>148</v>
      </c>
    </row>
    <row r="53" spans="1:3" ht="12.75">
      <c r="A53" t="s">
        <v>149</v>
      </c>
      <c r="C53" s="3" t="s">
        <v>150</v>
      </c>
    </row>
    <row r="54" ht="12.75">
      <c r="C54" t="s">
        <v>151</v>
      </c>
    </row>
    <row r="56" spans="1:3" ht="12.75">
      <c r="A56" t="s">
        <v>117</v>
      </c>
      <c r="C56" s="3" t="s">
        <v>152</v>
      </c>
    </row>
    <row r="57" ht="12.75">
      <c r="C57" t="s">
        <v>217</v>
      </c>
    </row>
    <row r="58" spans="1:3" ht="12.75">
      <c r="A58" s="3"/>
      <c r="B58" s="3"/>
      <c r="C58" t="s">
        <v>218</v>
      </c>
    </row>
    <row r="59" spans="1:16" ht="12.75" hidden="1">
      <c r="A59" s="29" t="s">
        <v>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 hidden="1">
      <c r="A60" s="29" t="s">
        <v>11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2.75" hidden="1">
      <c r="A61" s="29" t="s">
        <v>12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 hidden="1">
      <c r="A62" s="29" t="s">
        <v>13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.75" hidden="1">
      <c r="A63" s="28" t="s">
        <v>10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.75" hidden="1">
      <c r="A64" s="29" t="s">
        <v>14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2.75" hidden="1">
      <c r="A65" s="29" t="s">
        <v>123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ht="12.75" hidden="1"/>
    <row r="67" spans="1:3" ht="12.75" hidden="1">
      <c r="A67" t="s">
        <v>117</v>
      </c>
      <c r="C67" s="3" t="s">
        <v>152</v>
      </c>
    </row>
    <row r="68" ht="12.75" hidden="1">
      <c r="C68" t="s">
        <v>153</v>
      </c>
    </row>
    <row r="69" ht="12.75" hidden="1">
      <c r="C69" t="s">
        <v>154</v>
      </c>
    </row>
    <row r="70" ht="12.75" hidden="1">
      <c r="C70" t="s">
        <v>155</v>
      </c>
    </row>
    <row r="71" ht="12.75" hidden="1"/>
    <row r="72" spans="1:3" ht="12.75" hidden="1">
      <c r="A72" t="s">
        <v>119</v>
      </c>
      <c r="C72" s="3" t="s">
        <v>156</v>
      </c>
    </row>
    <row r="73" ht="12.75" hidden="1">
      <c r="C73" t="s">
        <v>157</v>
      </c>
    </row>
    <row r="74" ht="12.75" hidden="1"/>
    <row r="75" ht="12.75" hidden="1"/>
    <row r="76" spans="1:3" ht="12.75" hidden="1">
      <c r="A76" t="s">
        <v>121</v>
      </c>
      <c r="C76" s="3" t="s">
        <v>158</v>
      </c>
    </row>
    <row r="77" spans="14:16" ht="12.75" hidden="1">
      <c r="N77" s="4" t="s">
        <v>75</v>
      </c>
      <c r="P77" s="4" t="s">
        <v>75</v>
      </c>
    </row>
    <row r="78" spans="14:16" ht="12.75" hidden="1">
      <c r="N78" s="4" t="s">
        <v>76</v>
      </c>
      <c r="P78" s="4" t="s">
        <v>77</v>
      </c>
    </row>
    <row r="79" spans="14:16" ht="12.75" hidden="1">
      <c r="N79" s="4" t="s">
        <v>18</v>
      </c>
      <c r="P79" s="4" t="s">
        <v>78</v>
      </c>
    </row>
    <row r="80" spans="14:16" ht="12.75" hidden="1">
      <c r="N80" s="4" t="s">
        <v>21</v>
      </c>
      <c r="P80" s="4" t="s">
        <v>79</v>
      </c>
    </row>
    <row r="81" spans="14:16" ht="12.75" hidden="1">
      <c r="N81" s="4" t="s">
        <v>23</v>
      </c>
      <c r="P81" s="4" t="s">
        <v>80</v>
      </c>
    </row>
    <row r="82" spans="14:16" ht="12.75" hidden="1">
      <c r="N82" s="4" t="s">
        <v>9</v>
      </c>
      <c r="P82" s="4" t="s">
        <v>9</v>
      </c>
    </row>
    <row r="83" ht="12.75" hidden="1"/>
    <row r="84" spans="3:16" ht="12.75" hidden="1">
      <c r="C84" t="s">
        <v>159</v>
      </c>
      <c r="N84" s="21">
        <v>6745</v>
      </c>
      <c r="O84" s="12"/>
      <c r="P84" s="21">
        <v>6745</v>
      </c>
    </row>
    <row r="85" spans="14:16" ht="12.75" hidden="1">
      <c r="N85" s="22"/>
      <c r="O85" s="12"/>
      <c r="P85" s="22"/>
    </row>
    <row r="86" spans="3:16" ht="12.75" hidden="1">
      <c r="C86" t="s">
        <v>160</v>
      </c>
      <c r="N86" s="23">
        <v>4597</v>
      </c>
      <c r="O86" s="12"/>
      <c r="P86" s="23">
        <v>4597</v>
      </c>
    </row>
    <row r="87" spans="14:16" ht="12.75" hidden="1">
      <c r="N87" s="24">
        <f>SUM(N84:N86)</f>
        <v>11342</v>
      </c>
      <c r="O87" s="12"/>
      <c r="P87" s="24">
        <f>SUM(P84:P86)</f>
        <v>11342</v>
      </c>
    </row>
    <row r="88" spans="14:16" ht="12.75" hidden="1">
      <c r="N88" s="12"/>
      <c r="O88" s="12"/>
      <c r="P88" s="12"/>
    </row>
    <row r="89" spans="3:16" ht="12.75" hidden="1">
      <c r="C89" t="s">
        <v>161</v>
      </c>
      <c r="N89" s="21">
        <v>8803</v>
      </c>
      <c r="O89" s="12"/>
      <c r="P89" s="21">
        <v>8803</v>
      </c>
    </row>
    <row r="90" spans="14:16" ht="12.75" hidden="1">
      <c r="N90" s="22"/>
      <c r="O90" s="12"/>
      <c r="P90" s="22"/>
    </row>
    <row r="91" spans="3:16" ht="12.75" hidden="1">
      <c r="C91" t="s">
        <v>162</v>
      </c>
      <c r="N91" s="23">
        <v>2539</v>
      </c>
      <c r="O91" s="12"/>
      <c r="P91" s="23">
        <v>2539</v>
      </c>
    </row>
    <row r="92" spans="14:16" ht="12.75" hidden="1">
      <c r="N92" s="24">
        <f>SUM(N89:N91)</f>
        <v>11342</v>
      </c>
      <c r="O92" s="12"/>
      <c r="P92" s="24">
        <f>SUM(P89:P91)</f>
        <v>11342</v>
      </c>
    </row>
    <row r="93" ht="12.75" hidden="1">
      <c r="C93" t="s">
        <v>163</v>
      </c>
    </row>
    <row r="94" ht="12.75" hidden="1">
      <c r="P94" s="1"/>
    </row>
    <row r="95" spans="3:16" ht="12.75" hidden="1">
      <c r="C95" t="s">
        <v>164</v>
      </c>
      <c r="N95" s="11">
        <v>4343</v>
      </c>
      <c r="O95" s="12"/>
      <c r="P95" s="11">
        <v>6136</v>
      </c>
    </row>
    <row r="96" ht="12.75" hidden="1"/>
    <row r="97" spans="1:3" ht="12.75" hidden="1">
      <c r="A97" t="s">
        <v>165</v>
      </c>
      <c r="C97" s="3" t="s">
        <v>166</v>
      </c>
    </row>
    <row r="98" ht="12.75" hidden="1">
      <c r="C98" t="s">
        <v>167</v>
      </c>
    </row>
    <row r="99" ht="12.75" hidden="1"/>
    <row r="100" spans="1:3" ht="12.75" hidden="1">
      <c r="A100" t="s">
        <v>168</v>
      </c>
      <c r="C100" s="3" t="s">
        <v>169</v>
      </c>
    </row>
    <row r="101" ht="12.75" hidden="1">
      <c r="C101" t="s">
        <v>170</v>
      </c>
    </row>
    <row r="102" ht="12.75" hidden="1"/>
    <row r="103" spans="1:3" ht="12.75" hidden="1">
      <c r="A103" t="s">
        <v>171</v>
      </c>
      <c r="C103" s="3" t="s">
        <v>172</v>
      </c>
    </row>
    <row r="104" ht="12.75" hidden="1">
      <c r="C104" t="s">
        <v>173</v>
      </c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spans="1:2" ht="12.75" hidden="1">
      <c r="A114" s="3"/>
      <c r="B114" s="3"/>
    </row>
    <row r="115" spans="1:16" ht="12.75" hidden="1">
      <c r="A115" s="29" t="s">
        <v>0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ht="12.75" hidden="1">
      <c r="A116" s="29" t="s">
        <v>11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ht="12.75" hidden="1">
      <c r="A117" s="29" t="s">
        <v>12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ht="12.75" hidden="1">
      <c r="A118" s="29" t="s">
        <v>13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ht="12.75" hidden="1">
      <c r="A119" s="28" t="s">
        <v>10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12.75" hidden="1">
      <c r="A120" s="29" t="s">
        <v>14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ht="12.75" hidden="1">
      <c r="A121" s="29" t="s">
        <v>123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ht="12.75" hidden="1"/>
    <row r="123" spans="1:16" ht="12.75" hidden="1">
      <c r="A123" t="s">
        <v>174</v>
      </c>
      <c r="C123" s="3" t="s">
        <v>175</v>
      </c>
      <c r="F123" s="4" t="s">
        <v>7</v>
      </c>
      <c r="G123" s="4"/>
      <c r="H123" s="4" t="s">
        <v>7</v>
      </c>
      <c r="I123" s="4"/>
      <c r="J123" s="4" t="s">
        <v>176</v>
      </c>
      <c r="L123" s="4" t="s">
        <v>176</v>
      </c>
      <c r="M123" s="4"/>
      <c r="N123" s="4" t="s">
        <v>5</v>
      </c>
      <c r="O123" s="4"/>
      <c r="P123" s="4" t="s">
        <v>5</v>
      </c>
    </row>
    <row r="124" spans="6:16" ht="12.75" hidden="1">
      <c r="F124" s="4"/>
      <c r="G124" s="4"/>
      <c r="H124" s="4"/>
      <c r="I124" s="4"/>
      <c r="J124" s="4" t="s">
        <v>177</v>
      </c>
      <c r="L124" s="4" t="s">
        <v>177</v>
      </c>
      <c r="M124" s="4"/>
      <c r="N124" s="4" t="s">
        <v>178</v>
      </c>
      <c r="O124" s="4"/>
      <c r="P124" s="4" t="s">
        <v>178</v>
      </c>
    </row>
    <row r="125" spans="6:16" ht="12.75" hidden="1">
      <c r="F125" s="4"/>
      <c r="G125" s="4"/>
      <c r="H125" s="4"/>
      <c r="I125" s="4"/>
      <c r="J125" s="4" t="s">
        <v>179</v>
      </c>
      <c r="L125" s="4" t="s">
        <v>179</v>
      </c>
      <c r="M125" s="4"/>
      <c r="N125" s="4" t="s">
        <v>180</v>
      </c>
      <c r="O125" s="4"/>
      <c r="P125" s="4" t="s">
        <v>180</v>
      </c>
    </row>
    <row r="126" spans="6:16" ht="12.75" hidden="1">
      <c r="F126" s="4" t="s">
        <v>23</v>
      </c>
      <c r="G126" s="4"/>
      <c r="H126" s="4" t="s">
        <v>24</v>
      </c>
      <c r="I126" s="4"/>
      <c r="J126" s="4" t="s">
        <v>23</v>
      </c>
      <c r="K126" s="4"/>
      <c r="L126" s="4" t="s">
        <v>24</v>
      </c>
      <c r="M126" s="4"/>
      <c r="N126" s="4" t="s">
        <v>23</v>
      </c>
      <c r="O126" s="4"/>
      <c r="P126" s="4" t="s">
        <v>24</v>
      </c>
    </row>
    <row r="127" spans="6:16" ht="12.75" hidden="1">
      <c r="F127" s="4" t="s">
        <v>9</v>
      </c>
      <c r="G127" s="4"/>
      <c r="H127" s="4" t="s">
        <v>9</v>
      </c>
      <c r="I127" s="4"/>
      <c r="J127" s="4" t="s">
        <v>9</v>
      </c>
      <c r="L127" s="4" t="s">
        <v>9</v>
      </c>
      <c r="M127" s="4"/>
      <c r="N127" s="4" t="s">
        <v>9</v>
      </c>
      <c r="O127" s="4"/>
      <c r="P127" s="4" t="s">
        <v>9</v>
      </c>
    </row>
    <row r="128" ht="12.75" hidden="1"/>
    <row r="129" spans="3:16" ht="12.75" hidden="1">
      <c r="C129" t="s">
        <v>2</v>
      </c>
      <c r="F129" s="21">
        <v>27707</v>
      </c>
      <c r="G129" s="10"/>
      <c r="H129" s="21">
        <v>20128</v>
      </c>
      <c r="I129" s="10"/>
      <c r="J129" s="21">
        <v>2784</v>
      </c>
      <c r="L129" s="21">
        <v>936</v>
      </c>
      <c r="M129" s="12"/>
      <c r="N129" s="21">
        <v>136880</v>
      </c>
      <c r="O129" s="12"/>
      <c r="P129" s="21">
        <v>117649</v>
      </c>
    </row>
    <row r="130" spans="6:16" ht="12.75" hidden="1">
      <c r="F130" s="22"/>
      <c r="G130" s="10"/>
      <c r="H130" s="22"/>
      <c r="I130" s="10"/>
      <c r="J130" s="22"/>
      <c r="L130" s="22"/>
      <c r="M130" s="12"/>
      <c r="N130" s="22"/>
      <c r="O130" s="12"/>
      <c r="P130" s="22"/>
    </row>
    <row r="131" spans="3:16" ht="12.75" hidden="1">
      <c r="C131" t="s">
        <v>3</v>
      </c>
      <c r="F131" s="22">
        <v>6402</v>
      </c>
      <c r="G131" s="10"/>
      <c r="H131" s="22">
        <v>7210</v>
      </c>
      <c r="I131" s="10"/>
      <c r="J131" s="22">
        <v>30</v>
      </c>
      <c r="L131" s="22">
        <v>497</v>
      </c>
      <c r="M131" s="12"/>
      <c r="N131" s="22">
        <v>14167</v>
      </c>
      <c r="O131" s="12"/>
      <c r="P131" s="22">
        <v>15322</v>
      </c>
    </row>
    <row r="132" spans="6:16" ht="12.75" hidden="1">
      <c r="F132" s="22"/>
      <c r="G132" s="10"/>
      <c r="H132" s="22"/>
      <c r="I132" s="10"/>
      <c r="J132" s="22"/>
      <c r="L132" s="22"/>
      <c r="M132" s="12"/>
      <c r="N132" s="22"/>
      <c r="O132" s="12"/>
      <c r="P132" s="22"/>
    </row>
    <row r="133" spans="3:16" ht="12.75" hidden="1">
      <c r="C133" t="s">
        <v>4</v>
      </c>
      <c r="F133" s="23">
        <v>3116</v>
      </c>
      <c r="G133" s="10"/>
      <c r="H133" s="23">
        <v>6049</v>
      </c>
      <c r="I133" s="10"/>
      <c r="J133" s="23">
        <v>-780</v>
      </c>
      <c r="L133" s="23">
        <v>306</v>
      </c>
      <c r="M133" s="12"/>
      <c r="N133" s="23">
        <v>20172</v>
      </c>
      <c r="O133" s="12"/>
      <c r="P133" s="23">
        <v>22142</v>
      </c>
    </row>
    <row r="134" spans="6:16" ht="12.75" hidden="1">
      <c r="F134" s="12">
        <f>SUM(F129:F133)</f>
        <v>37225</v>
      </c>
      <c r="G134" s="12"/>
      <c r="H134" s="12">
        <f>SUM(H129:H133)</f>
        <v>33387</v>
      </c>
      <c r="I134" s="12"/>
      <c r="J134" s="12">
        <f>SUM(J129:J133)</f>
        <v>2034</v>
      </c>
      <c r="L134" s="12">
        <f>SUM(L129:L133)</f>
        <v>1739</v>
      </c>
      <c r="M134" s="12"/>
      <c r="N134" s="12">
        <f>SUM(N129:N133)</f>
        <v>171219</v>
      </c>
      <c r="O134" s="12"/>
      <c r="P134" s="12">
        <f>SUM(P129:P133)</f>
        <v>155113</v>
      </c>
    </row>
    <row r="135" spans="6:16" ht="12.75" hidden="1">
      <c r="F135" s="12"/>
      <c r="G135" s="12"/>
      <c r="H135" s="12"/>
      <c r="I135" s="12"/>
      <c r="J135" s="12"/>
      <c r="L135" s="12"/>
      <c r="M135" s="12"/>
      <c r="N135" s="12"/>
      <c r="O135" s="12"/>
      <c r="P135" s="12"/>
    </row>
    <row r="136" spans="3:16" ht="12.75" hidden="1">
      <c r="C136" t="s">
        <v>181</v>
      </c>
      <c r="F136" s="12">
        <v>-5885</v>
      </c>
      <c r="G136" s="12"/>
      <c r="H136" s="12">
        <v>-3275</v>
      </c>
      <c r="I136" s="12"/>
      <c r="J136" s="12">
        <v>0</v>
      </c>
      <c r="L136" s="12">
        <v>0</v>
      </c>
      <c r="M136" s="12"/>
      <c r="N136" s="12">
        <v>-37787</v>
      </c>
      <c r="O136" s="12"/>
      <c r="P136" s="12">
        <v>-31233</v>
      </c>
    </row>
    <row r="137" spans="6:16" ht="12.75" hidden="1">
      <c r="F137" s="12"/>
      <c r="G137" s="12"/>
      <c r="H137" s="12"/>
      <c r="I137" s="12"/>
      <c r="J137" s="12"/>
      <c r="L137" s="12"/>
      <c r="M137" s="12"/>
      <c r="N137" s="12"/>
      <c r="O137" s="12"/>
      <c r="P137" s="12"/>
    </row>
    <row r="138" spans="6:16" ht="12.75" hidden="1">
      <c r="F138" s="24">
        <f>F134+F136</f>
        <v>31340</v>
      </c>
      <c r="G138" s="10"/>
      <c r="H138" s="24">
        <f>H134+H136</f>
        <v>30112</v>
      </c>
      <c r="I138" s="10"/>
      <c r="J138" s="24">
        <f>J134+J136</f>
        <v>2034</v>
      </c>
      <c r="L138" s="24">
        <f>L134+L136</f>
        <v>1739</v>
      </c>
      <c r="M138" s="12"/>
      <c r="N138" s="24">
        <f>N134+N136</f>
        <v>133432</v>
      </c>
      <c r="O138" s="12"/>
      <c r="P138" s="24">
        <f>P134+P136</f>
        <v>123880</v>
      </c>
    </row>
    <row r="139" ht="12.75" hidden="1"/>
    <row r="140" spans="1:3" ht="12.75" hidden="1">
      <c r="A140" t="s">
        <v>182</v>
      </c>
      <c r="C140" s="3" t="s">
        <v>183</v>
      </c>
    </row>
    <row r="141" ht="12.75" hidden="1">
      <c r="C141" t="s">
        <v>184</v>
      </c>
    </row>
    <row r="142" ht="12.75">
      <c r="C142" s="27"/>
    </row>
    <row r="143" spans="1:3" ht="12.75" hidden="1">
      <c r="A143" t="s">
        <v>185</v>
      </c>
      <c r="C143" s="3" t="s">
        <v>186</v>
      </c>
    </row>
    <row r="144" ht="12.75" hidden="1">
      <c r="C144" t="s">
        <v>187</v>
      </c>
    </row>
    <row r="145" ht="12.75" hidden="1">
      <c r="C145" t="s">
        <v>188</v>
      </c>
    </row>
    <row r="146" ht="12.75" hidden="1">
      <c r="C146" t="s">
        <v>189</v>
      </c>
    </row>
    <row r="147" ht="12.75" hidden="1"/>
    <row r="148" ht="12.75" hidden="1"/>
    <row r="149" spans="1:3" ht="12.75" hidden="1">
      <c r="A149" t="s">
        <v>190</v>
      </c>
      <c r="C149" s="3" t="s">
        <v>191</v>
      </c>
    </row>
    <row r="150" ht="12.75" hidden="1">
      <c r="C150" t="s">
        <v>192</v>
      </c>
    </row>
    <row r="151" ht="12.75" hidden="1">
      <c r="C151" t="s">
        <v>193</v>
      </c>
    </row>
    <row r="152" ht="12.75" hidden="1"/>
    <row r="153" spans="1:3" ht="12.75" hidden="1">
      <c r="A153" t="s">
        <v>194</v>
      </c>
      <c r="C153" s="3" t="s">
        <v>195</v>
      </c>
    </row>
    <row r="154" ht="12.75" hidden="1">
      <c r="C154" t="s">
        <v>196</v>
      </c>
    </row>
    <row r="155" ht="12.75" hidden="1"/>
    <row r="156" spans="1:3" ht="12.75" hidden="1">
      <c r="A156" t="s">
        <v>197</v>
      </c>
      <c r="C156" s="3" t="s">
        <v>198</v>
      </c>
    </row>
    <row r="157" ht="12.75" hidden="1">
      <c r="C157" t="s">
        <v>199</v>
      </c>
    </row>
    <row r="158" ht="12.75" hidden="1"/>
    <row r="159" spans="1:3" ht="12.75">
      <c r="A159" t="s">
        <v>119</v>
      </c>
      <c r="C159" s="3" t="s">
        <v>213</v>
      </c>
    </row>
    <row r="160" ht="12.75">
      <c r="C160" t="s">
        <v>220</v>
      </c>
    </row>
    <row r="163" ht="12.75" hidden="1"/>
    <row r="164" ht="12.75" hidden="1"/>
    <row r="165" ht="12.75" hidden="1"/>
    <row r="166" ht="12.75" hidden="1">
      <c r="A166" t="s">
        <v>200</v>
      </c>
    </row>
    <row r="167" ht="12.75" hidden="1"/>
    <row r="168" ht="12.75" hidden="1"/>
    <row r="169" ht="12.75" hidden="1">
      <c r="A169" t="s">
        <v>201</v>
      </c>
    </row>
    <row r="170" ht="12.75" hidden="1">
      <c r="A170" t="s">
        <v>202</v>
      </c>
    </row>
    <row r="171" ht="12.75" hidden="1">
      <c r="A171" t="s">
        <v>203</v>
      </c>
    </row>
    <row r="172" ht="12.75" hidden="1">
      <c r="A172" t="s">
        <v>204</v>
      </c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</sheetData>
  <mergeCells count="22">
    <mergeCell ref="A5:P5"/>
    <mergeCell ref="A6:P6"/>
    <mergeCell ref="A7:P7"/>
    <mergeCell ref="A1:P1"/>
    <mergeCell ref="A2:P2"/>
    <mergeCell ref="A3:P3"/>
    <mergeCell ref="A4:P4"/>
    <mergeCell ref="A115:P115"/>
    <mergeCell ref="A59:P59"/>
    <mergeCell ref="A60:P60"/>
    <mergeCell ref="A61:P61"/>
    <mergeCell ref="A62:P62"/>
    <mergeCell ref="H21:J21"/>
    <mergeCell ref="A120:P120"/>
    <mergeCell ref="A121:P121"/>
    <mergeCell ref="A116:P116"/>
    <mergeCell ref="A117:P117"/>
    <mergeCell ref="A118:P118"/>
    <mergeCell ref="A119:P119"/>
    <mergeCell ref="A63:P63"/>
    <mergeCell ref="A64:P64"/>
    <mergeCell ref="A65:P65"/>
  </mergeCells>
  <printOptions horizontalCentered="1"/>
  <pageMargins left="0.75" right="0" top="0.5" bottom="0.5" header="0.5" footer="0.5"/>
  <pageSetup horizontalDpi="360" verticalDpi="360" orientation="portrait" scale="83" r:id="rId1"/>
  <headerFooter alignWithMargins="0">
    <oddFooter>&amp;C4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51">
      <selection activeCell="C67" sqref="C67"/>
    </sheetView>
  </sheetViews>
  <sheetFormatPr defaultColWidth="9.33203125" defaultRowHeight="12.75"/>
  <cols>
    <col min="1" max="1" width="4" style="0" customWidth="1"/>
    <col min="2" max="2" width="1.66796875" style="0" customWidth="1"/>
    <col min="5" max="5" width="11.33203125" style="0" customWidth="1"/>
    <col min="6" max="6" width="2.66015625" style="0" customWidth="1"/>
    <col min="7" max="7" width="11.33203125" style="0" customWidth="1"/>
    <col min="8" max="8" width="2.5" style="0" customWidth="1"/>
    <col min="9" max="9" width="11.83203125" style="0" customWidth="1"/>
    <col min="10" max="10" width="2.66015625" style="0" customWidth="1"/>
    <col min="11" max="11" width="12.5" style="0" customWidth="1"/>
    <col min="12" max="12" width="2.66015625" style="0" customWidth="1"/>
    <col min="13" max="13" width="12.83203125" style="0" customWidth="1"/>
    <col min="14" max="14" width="3" style="0" customWidth="1"/>
    <col min="15" max="15" width="12.33203125" style="0" customWidth="1"/>
  </cols>
  <sheetData>
    <row r="1" spans="1:15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2.75">
      <c r="A6" s="29" t="s">
        <v>14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29" t="s">
        <v>123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9" spans="1:3" ht="12.75">
      <c r="A9" t="s">
        <v>121</v>
      </c>
      <c r="C9" s="3" t="s">
        <v>158</v>
      </c>
    </row>
    <row r="10" spans="11:13" ht="12.75">
      <c r="K10" s="4" t="s">
        <v>75</v>
      </c>
      <c r="M10" s="4" t="s">
        <v>75</v>
      </c>
    </row>
    <row r="11" spans="11:13" ht="12.75">
      <c r="K11" s="4" t="s">
        <v>76</v>
      </c>
      <c r="M11" s="4" t="s">
        <v>77</v>
      </c>
    </row>
    <row r="12" spans="11:13" ht="12.75">
      <c r="K12" s="4" t="s">
        <v>18</v>
      </c>
      <c r="M12" s="4" t="s">
        <v>78</v>
      </c>
    </row>
    <row r="13" spans="11:13" ht="12.75">
      <c r="K13" s="4" t="s">
        <v>21</v>
      </c>
      <c r="M13" s="4" t="s">
        <v>79</v>
      </c>
    </row>
    <row r="14" spans="11:13" ht="12.75">
      <c r="K14" s="4" t="s">
        <v>23</v>
      </c>
      <c r="M14" s="4" t="s">
        <v>80</v>
      </c>
    </row>
    <row r="15" spans="11:13" ht="12.75">
      <c r="K15" s="4" t="s">
        <v>9</v>
      </c>
      <c r="M15" s="4" t="s">
        <v>9</v>
      </c>
    </row>
    <row r="17" spans="3:13" ht="12.75">
      <c r="C17" t="s">
        <v>159</v>
      </c>
      <c r="K17" s="21">
        <v>7139</v>
      </c>
      <c r="M17" s="21">
        <v>6745</v>
      </c>
    </row>
    <row r="18" spans="11:13" ht="12.75">
      <c r="K18" s="22"/>
      <c r="M18" s="22"/>
    </row>
    <row r="19" spans="3:13" ht="12.75">
      <c r="C19" t="s">
        <v>160</v>
      </c>
      <c r="K19" s="23">
        <v>3426</v>
      </c>
      <c r="M19" s="23">
        <v>4597</v>
      </c>
    </row>
    <row r="20" spans="11:13" ht="12.75">
      <c r="K20" s="24">
        <f>SUM(K17:K19)</f>
        <v>10565</v>
      </c>
      <c r="M20" s="24">
        <f>SUM(M17:M19)</f>
        <v>11342</v>
      </c>
    </row>
    <row r="21" spans="11:13" ht="12.75">
      <c r="K21" s="12"/>
      <c r="M21" s="12"/>
    </row>
    <row r="22" spans="3:13" ht="12.75">
      <c r="C22" t="s">
        <v>161</v>
      </c>
      <c r="K22" s="21">
        <v>8446</v>
      </c>
      <c r="M22" s="21">
        <v>8803</v>
      </c>
    </row>
    <row r="23" spans="11:13" ht="12.75">
      <c r="K23" s="22"/>
      <c r="M23" s="22"/>
    </row>
    <row r="24" spans="3:13" ht="12.75">
      <c r="C24" t="s">
        <v>162</v>
      </c>
      <c r="K24" s="23">
        <v>2119</v>
      </c>
      <c r="M24" s="23">
        <v>2539</v>
      </c>
    </row>
    <row r="25" spans="11:13" ht="12.75">
      <c r="K25" s="24">
        <f>SUM(K22:K24)</f>
        <v>10565</v>
      </c>
      <c r="M25" s="24">
        <f>SUM(M22:M24)</f>
        <v>11342</v>
      </c>
    </row>
    <row r="26" ht="12.75">
      <c r="C26" t="s">
        <v>163</v>
      </c>
    </row>
    <row r="28" spans="3:13" ht="12.75">
      <c r="C28" t="s">
        <v>164</v>
      </c>
      <c r="K28" s="11">
        <v>3900</v>
      </c>
      <c r="M28" s="11">
        <v>4343</v>
      </c>
    </row>
    <row r="30" spans="1:3" ht="12.75">
      <c r="A30" t="s">
        <v>165</v>
      </c>
      <c r="C30" s="3" t="s">
        <v>166</v>
      </c>
    </row>
    <row r="31" ht="12.75">
      <c r="C31" t="s">
        <v>167</v>
      </c>
    </row>
    <row r="33" spans="1:3" ht="12.75">
      <c r="A33" t="s">
        <v>168</v>
      </c>
      <c r="C33" s="3" t="s">
        <v>169</v>
      </c>
    </row>
    <row r="34" ht="12.75">
      <c r="C34" t="s">
        <v>170</v>
      </c>
    </row>
    <row r="36" spans="1:3" ht="12.75">
      <c r="A36" t="s">
        <v>171</v>
      </c>
      <c r="C36" s="3" t="s">
        <v>172</v>
      </c>
    </row>
    <row r="37" ht="12.75">
      <c r="C37" t="s">
        <v>173</v>
      </c>
    </row>
    <row r="39" spans="1:14" ht="12.75">
      <c r="A39" t="s">
        <v>174</v>
      </c>
      <c r="C39" s="3" t="s">
        <v>175</v>
      </c>
      <c r="F39" s="4"/>
      <c r="H39" s="4"/>
      <c r="L39" s="4"/>
      <c r="N39" s="4"/>
    </row>
    <row r="40" spans="3:15" ht="12.75">
      <c r="C40" s="3"/>
      <c r="F40" s="4"/>
      <c r="H40" s="4"/>
      <c r="I40" s="4"/>
      <c r="K40" s="4"/>
      <c r="L40" s="4"/>
      <c r="M40" s="4"/>
      <c r="N40" s="4"/>
      <c r="O40" s="4"/>
    </row>
    <row r="41" spans="3:15" ht="12.75">
      <c r="C41" s="3"/>
      <c r="E41" s="4" t="s">
        <v>7</v>
      </c>
      <c r="F41" s="4"/>
      <c r="G41" s="4" t="s">
        <v>7</v>
      </c>
      <c r="H41" s="4"/>
      <c r="I41" s="4" t="s">
        <v>176</v>
      </c>
      <c r="K41" s="4" t="s">
        <v>176</v>
      </c>
      <c r="L41" s="4"/>
      <c r="M41" s="4" t="s">
        <v>5</v>
      </c>
      <c r="N41" s="4"/>
      <c r="O41" s="4" t="s">
        <v>5</v>
      </c>
    </row>
    <row r="42" spans="5:15" ht="12.75">
      <c r="E42" s="4"/>
      <c r="F42" s="4"/>
      <c r="G42" s="4"/>
      <c r="H42" s="4"/>
      <c r="I42" s="4" t="s">
        <v>177</v>
      </c>
      <c r="K42" s="4" t="s">
        <v>177</v>
      </c>
      <c r="L42" s="4"/>
      <c r="M42" s="4" t="s">
        <v>178</v>
      </c>
      <c r="N42" s="4"/>
      <c r="O42" s="4" t="s">
        <v>178</v>
      </c>
    </row>
    <row r="43" spans="6:15" ht="12.75">
      <c r="F43" s="4"/>
      <c r="H43" s="4"/>
      <c r="I43" s="4" t="s">
        <v>179</v>
      </c>
      <c r="K43" s="4" t="s">
        <v>179</v>
      </c>
      <c r="L43" s="4"/>
      <c r="M43" s="4" t="s">
        <v>180</v>
      </c>
      <c r="N43" s="4"/>
      <c r="O43" s="4" t="s">
        <v>180</v>
      </c>
    </row>
    <row r="44" spans="5:15" ht="12.75">
      <c r="E44" s="4" t="s">
        <v>23</v>
      </c>
      <c r="F44" s="4"/>
      <c r="G44" s="4" t="s">
        <v>24</v>
      </c>
      <c r="H44" s="4"/>
      <c r="I44" s="4" t="s">
        <v>23</v>
      </c>
      <c r="J44" s="4"/>
      <c r="K44" s="4" t="s">
        <v>24</v>
      </c>
      <c r="L44" s="4"/>
      <c r="M44" s="4" t="s">
        <v>23</v>
      </c>
      <c r="N44" s="4"/>
      <c r="O44" s="4" t="s">
        <v>24</v>
      </c>
    </row>
    <row r="45" spans="5:15" ht="12.75">
      <c r="E45" s="4" t="s">
        <v>9</v>
      </c>
      <c r="F45" s="4"/>
      <c r="G45" s="4" t="s">
        <v>9</v>
      </c>
      <c r="H45" s="4"/>
      <c r="I45" s="4" t="s">
        <v>9</v>
      </c>
      <c r="K45" s="4" t="s">
        <v>9</v>
      </c>
      <c r="L45" s="4"/>
      <c r="M45" s="4" t="s">
        <v>9</v>
      </c>
      <c r="N45" s="4"/>
      <c r="O45" s="4" t="s">
        <v>9</v>
      </c>
    </row>
    <row r="47" spans="3:15" ht="12.75">
      <c r="C47" t="s">
        <v>2</v>
      </c>
      <c r="E47" s="21">
        <v>27707</v>
      </c>
      <c r="F47" s="10"/>
      <c r="G47" s="21">
        <v>20128</v>
      </c>
      <c r="H47" s="10"/>
      <c r="I47" s="21">
        <v>2784</v>
      </c>
      <c r="K47" s="21">
        <v>936</v>
      </c>
      <c r="L47" s="12"/>
      <c r="M47" s="21">
        <v>136903</v>
      </c>
      <c r="N47" s="12"/>
      <c r="O47" s="21">
        <v>117649</v>
      </c>
    </row>
    <row r="48" spans="5:15" ht="12.75">
      <c r="E48" s="22"/>
      <c r="F48" s="10"/>
      <c r="G48" s="22"/>
      <c r="H48" s="10"/>
      <c r="I48" s="22"/>
      <c r="K48" s="22"/>
      <c r="L48" s="12"/>
      <c r="M48" s="22"/>
      <c r="N48" s="12"/>
      <c r="O48" s="22"/>
    </row>
    <row r="49" spans="3:15" ht="12.75">
      <c r="C49" t="s">
        <v>3</v>
      </c>
      <c r="E49" s="22">
        <v>6402</v>
      </c>
      <c r="F49" s="10"/>
      <c r="G49" s="22">
        <v>7210</v>
      </c>
      <c r="H49" s="10"/>
      <c r="I49" s="22">
        <v>30</v>
      </c>
      <c r="K49" s="22">
        <v>497</v>
      </c>
      <c r="L49" s="12"/>
      <c r="M49" s="22">
        <v>14167</v>
      </c>
      <c r="N49" s="12"/>
      <c r="O49" s="22">
        <v>15322</v>
      </c>
    </row>
    <row r="50" spans="5:15" ht="12.75">
      <c r="E50" s="22"/>
      <c r="F50" s="10"/>
      <c r="G50" s="22"/>
      <c r="H50" s="10"/>
      <c r="I50" s="22"/>
      <c r="K50" s="22"/>
      <c r="L50" s="12"/>
      <c r="M50" s="22"/>
      <c r="N50" s="12"/>
      <c r="O50" s="22"/>
    </row>
    <row r="51" spans="3:15" ht="12.75">
      <c r="C51" t="s">
        <v>4</v>
      </c>
      <c r="E51" s="23">
        <v>3116</v>
      </c>
      <c r="F51" s="10"/>
      <c r="G51" s="23">
        <v>6049</v>
      </c>
      <c r="H51" s="10"/>
      <c r="I51" s="23">
        <v>-780</v>
      </c>
      <c r="K51" s="23">
        <v>306</v>
      </c>
      <c r="L51" s="12"/>
      <c r="M51" s="23">
        <v>20172</v>
      </c>
      <c r="N51" s="12"/>
      <c r="O51" s="23">
        <v>22142</v>
      </c>
    </row>
    <row r="52" spans="5:15" ht="12.75">
      <c r="E52" s="12">
        <f>SUM(E47:E51)</f>
        <v>37225</v>
      </c>
      <c r="F52" s="12"/>
      <c r="G52" s="12">
        <f>SUM(G47:G51)</f>
        <v>33387</v>
      </c>
      <c r="H52" s="12"/>
      <c r="I52" s="12">
        <f>SUM(I47:I51)</f>
        <v>2034</v>
      </c>
      <c r="K52" s="12">
        <f>SUM(K47:K51)</f>
        <v>1739</v>
      </c>
      <c r="L52" s="12"/>
      <c r="M52" s="12">
        <f>SUM(M47:M51)</f>
        <v>171242</v>
      </c>
      <c r="N52" s="12"/>
      <c r="O52" s="12">
        <f>SUM(O47:O51)</f>
        <v>155113</v>
      </c>
    </row>
    <row r="53" spans="5:15" ht="12.75">
      <c r="E53" s="12"/>
      <c r="F53" s="12"/>
      <c r="G53" s="12"/>
      <c r="H53" s="12"/>
      <c r="I53" s="12"/>
      <c r="K53" s="12"/>
      <c r="L53" s="12"/>
      <c r="M53" s="12"/>
      <c r="N53" s="12"/>
      <c r="O53" s="12"/>
    </row>
    <row r="54" spans="3:15" ht="12.75">
      <c r="C54" t="s">
        <v>205</v>
      </c>
      <c r="E54" s="12">
        <v>-5885</v>
      </c>
      <c r="F54" s="12"/>
      <c r="G54" s="12">
        <v>-3275</v>
      </c>
      <c r="H54" s="12"/>
      <c r="I54" s="12">
        <v>0</v>
      </c>
      <c r="K54" s="12">
        <v>0</v>
      </c>
      <c r="L54" s="12"/>
      <c r="M54" s="12">
        <v>-37787</v>
      </c>
      <c r="N54" s="12"/>
      <c r="O54" s="12">
        <v>-31233</v>
      </c>
    </row>
    <row r="55" spans="3:15" ht="12.75">
      <c r="C55" t="s">
        <v>214</v>
      </c>
      <c r="E55" s="12"/>
      <c r="F55" s="12"/>
      <c r="G55" s="12"/>
      <c r="H55" s="12"/>
      <c r="I55" s="12"/>
      <c r="K55" s="12"/>
      <c r="L55" s="12"/>
      <c r="M55" s="12"/>
      <c r="N55" s="12"/>
      <c r="O55" s="12"/>
    </row>
    <row r="56" spans="5:15" ht="12.75">
      <c r="E56" s="24">
        <f>E52+E54</f>
        <v>31340</v>
      </c>
      <c r="F56" s="10"/>
      <c r="G56" s="24">
        <f>G52+G54</f>
        <v>30112</v>
      </c>
      <c r="H56" s="10"/>
      <c r="I56" s="24">
        <f>I52+I54</f>
        <v>2034</v>
      </c>
      <c r="K56" s="24">
        <f>K52+K54</f>
        <v>1739</v>
      </c>
      <c r="L56" s="12"/>
      <c r="M56" s="24">
        <f>M52+M54</f>
        <v>133455</v>
      </c>
      <c r="N56" s="12"/>
      <c r="O56" s="24">
        <f>O52+O54</f>
        <v>123880</v>
      </c>
    </row>
    <row r="58" spans="1:3" ht="12.75">
      <c r="A58" t="s">
        <v>182</v>
      </c>
      <c r="C58" s="3" t="s">
        <v>183</v>
      </c>
    </row>
    <row r="59" ht="12.75">
      <c r="C59" t="s">
        <v>221</v>
      </c>
    </row>
    <row r="60" ht="12.75">
      <c r="C60" t="s">
        <v>207</v>
      </c>
    </row>
    <row r="62" spans="1:3" ht="12.75">
      <c r="A62" t="s">
        <v>185</v>
      </c>
      <c r="C62" s="3" t="s">
        <v>186</v>
      </c>
    </row>
    <row r="63" ht="12.75">
      <c r="C63" t="s">
        <v>222</v>
      </c>
    </row>
    <row r="64" ht="12.75">
      <c r="C64" t="s">
        <v>209</v>
      </c>
    </row>
    <row r="65" ht="12.75">
      <c r="C65" t="s">
        <v>210</v>
      </c>
    </row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25" right="0.25" top="0.5" bottom="0.75" header="0.5" footer="0.5"/>
  <pageSetup horizontalDpi="360" verticalDpi="360" orientation="portrait" scale="83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J54" sqref="J54"/>
    </sheetView>
  </sheetViews>
  <sheetFormatPr defaultColWidth="9.33203125" defaultRowHeight="12.75"/>
  <cols>
    <col min="1" max="1" width="4.16015625" style="0" customWidth="1"/>
    <col min="2" max="2" width="1.83203125" style="0" customWidth="1"/>
    <col min="4" max="4" width="14.83203125" style="0" customWidth="1"/>
    <col min="5" max="5" width="12.5" style="0" customWidth="1"/>
    <col min="6" max="6" width="1.3359375" style="0" customWidth="1"/>
    <col min="7" max="7" width="12.5" style="0" customWidth="1"/>
    <col min="8" max="8" width="1.3359375" style="0" customWidth="1"/>
    <col min="9" max="9" width="12.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5" style="0" customWidth="1"/>
    <col min="14" max="14" width="1.3359375" style="0" customWidth="1"/>
    <col min="15" max="15" width="12.5" style="0" customWidth="1"/>
  </cols>
  <sheetData>
    <row r="1" spans="1:15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28" t="s">
        <v>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2.75">
      <c r="A6" s="29" t="s">
        <v>14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8" spans="2:16" ht="12.75">
      <c r="B8" s="29" t="s">
        <v>123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5" ht="12.75" hidden="1">
      <c r="A9" t="s">
        <v>174</v>
      </c>
      <c r="C9" s="3" t="s">
        <v>175</v>
      </c>
      <c r="E9" s="4" t="s">
        <v>7</v>
      </c>
      <c r="F9" s="4"/>
      <c r="G9" s="4" t="s">
        <v>7</v>
      </c>
      <c r="H9" s="4"/>
      <c r="I9" s="4" t="s">
        <v>176</v>
      </c>
      <c r="K9" s="4" t="s">
        <v>176</v>
      </c>
      <c r="L9" s="4"/>
      <c r="M9" s="4" t="s">
        <v>5</v>
      </c>
      <c r="N9" s="4"/>
      <c r="O9" s="4" t="s">
        <v>5</v>
      </c>
    </row>
    <row r="10" spans="5:15" ht="12.75" hidden="1">
      <c r="E10" s="4"/>
      <c r="F10" s="4"/>
      <c r="G10" s="4"/>
      <c r="H10" s="4"/>
      <c r="I10" s="4" t="s">
        <v>177</v>
      </c>
      <c r="K10" s="4" t="s">
        <v>177</v>
      </c>
      <c r="L10" s="4"/>
      <c r="M10" s="4" t="s">
        <v>178</v>
      </c>
      <c r="N10" s="4"/>
      <c r="O10" s="4" t="s">
        <v>178</v>
      </c>
    </row>
    <row r="11" spans="5:15" ht="12.75" hidden="1">
      <c r="E11" s="4"/>
      <c r="F11" s="4"/>
      <c r="G11" s="4"/>
      <c r="H11" s="4"/>
      <c r="I11" s="4" t="s">
        <v>179</v>
      </c>
      <c r="K11" s="4" t="s">
        <v>179</v>
      </c>
      <c r="L11" s="4"/>
      <c r="M11" s="4" t="s">
        <v>180</v>
      </c>
      <c r="N11" s="4"/>
      <c r="O11" s="4" t="s">
        <v>180</v>
      </c>
    </row>
    <row r="12" spans="5:15" ht="12.75" hidden="1">
      <c r="E12" s="4" t="s">
        <v>23</v>
      </c>
      <c r="F12" s="4"/>
      <c r="G12" s="4" t="s">
        <v>24</v>
      </c>
      <c r="H12" s="4"/>
      <c r="I12" s="4" t="s">
        <v>23</v>
      </c>
      <c r="J12" s="4"/>
      <c r="K12" s="4" t="s">
        <v>24</v>
      </c>
      <c r="L12" s="4"/>
      <c r="M12" s="4" t="s">
        <v>23</v>
      </c>
      <c r="N12" s="4"/>
      <c r="O12" s="4" t="s">
        <v>24</v>
      </c>
    </row>
    <row r="13" spans="5:15" ht="12.75" hidden="1">
      <c r="E13" s="4" t="s">
        <v>9</v>
      </c>
      <c r="F13" s="4"/>
      <c r="G13" s="4" t="s">
        <v>9</v>
      </c>
      <c r="H13" s="4"/>
      <c r="I13" s="4" t="s">
        <v>9</v>
      </c>
      <c r="K13" s="4" t="s">
        <v>9</v>
      </c>
      <c r="L13" s="4"/>
      <c r="M13" s="4" t="s">
        <v>9</v>
      </c>
      <c r="N13" s="4"/>
      <c r="O13" s="4" t="s">
        <v>9</v>
      </c>
    </row>
    <row r="14" ht="12.75" hidden="1"/>
    <row r="15" spans="3:15" ht="12.75" hidden="1">
      <c r="C15" t="s">
        <v>2</v>
      </c>
      <c r="E15" s="21">
        <v>27707</v>
      </c>
      <c r="F15" s="10"/>
      <c r="G15" s="21">
        <v>20128</v>
      </c>
      <c r="H15" s="10"/>
      <c r="I15" s="21">
        <v>2784</v>
      </c>
      <c r="K15" s="21">
        <v>936</v>
      </c>
      <c r="L15" s="12"/>
      <c r="M15" s="21">
        <v>136903</v>
      </c>
      <c r="N15" s="12"/>
      <c r="O15" s="21">
        <v>117649</v>
      </c>
    </row>
    <row r="16" spans="5:15" ht="12.75" hidden="1">
      <c r="E16" s="22"/>
      <c r="F16" s="10"/>
      <c r="G16" s="22"/>
      <c r="H16" s="10"/>
      <c r="I16" s="22"/>
      <c r="K16" s="22"/>
      <c r="L16" s="12"/>
      <c r="M16" s="22"/>
      <c r="N16" s="12"/>
      <c r="O16" s="22"/>
    </row>
    <row r="17" spans="3:15" ht="12.75" hidden="1">
      <c r="C17" t="s">
        <v>3</v>
      </c>
      <c r="E17" s="22">
        <v>6402</v>
      </c>
      <c r="F17" s="10"/>
      <c r="G17" s="22">
        <v>7210</v>
      </c>
      <c r="H17" s="10"/>
      <c r="I17" s="22">
        <v>30</v>
      </c>
      <c r="K17" s="22">
        <v>497</v>
      </c>
      <c r="L17" s="12"/>
      <c r="M17" s="22">
        <v>14167</v>
      </c>
      <c r="N17" s="12"/>
      <c r="O17" s="22">
        <v>15322</v>
      </c>
    </row>
    <row r="18" spans="5:15" ht="12.75" hidden="1">
      <c r="E18" s="22"/>
      <c r="F18" s="10"/>
      <c r="G18" s="22"/>
      <c r="H18" s="10"/>
      <c r="I18" s="22"/>
      <c r="K18" s="22"/>
      <c r="L18" s="12"/>
      <c r="M18" s="22"/>
      <c r="N18" s="12"/>
      <c r="O18" s="22"/>
    </row>
    <row r="19" spans="3:15" ht="12.75" hidden="1">
      <c r="C19" t="s">
        <v>4</v>
      </c>
      <c r="E19" s="23">
        <v>3116</v>
      </c>
      <c r="F19" s="10"/>
      <c r="G19" s="23">
        <v>6049</v>
      </c>
      <c r="H19" s="10"/>
      <c r="I19" s="23">
        <v>-780</v>
      </c>
      <c r="K19" s="23">
        <v>306</v>
      </c>
      <c r="L19" s="12"/>
      <c r="M19" s="23">
        <v>20172</v>
      </c>
      <c r="N19" s="12"/>
      <c r="O19" s="23">
        <v>22142</v>
      </c>
    </row>
    <row r="20" spans="5:15" ht="12.75" hidden="1">
      <c r="E20" s="12">
        <f>SUM(E15:E19)</f>
        <v>37225</v>
      </c>
      <c r="F20" s="12"/>
      <c r="G20" s="12">
        <f>SUM(G15:G19)</f>
        <v>33387</v>
      </c>
      <c r="H20" s="12"/>
      <c r="I20" s="12">
        <f>SUM(I15:I19)</f>
        <v>2034</v>
      </c>
      <c r="K20" s="12">
        <f>SUM(K15:K19)</f>
        <v>1739</v>
      </c>
      <c r="L20" s="12"/>
      <c r="M20" s="12">
        <f>SUM(M15:M19)</f>
        <v>171242</v>
      </c>
      <c r="N20" s="12"/>
      <c r="O20" s="12">
        <f>SUM(O15:O19)</f>
        <v>155113</v>
      </c>
    </row>
    <row r="21" spans="5:15" ht="12.75" hidden="1">
      <c r="E21" s="12"/>
      <c r="F21" s="12"/>
      <c r="G21" s="12"/>
      <c r="H21" s="12"/>
      <c r="I21" s="12"/>
      <c r="K21" s="12"/>
      <c r="L21" s="12"/>
      <c r="M21" s="12"/>
      <c r="N21" s="12"/>
      <c r="O21" s="12"/>
    </row>
    <row r="22" spans="3:15" ht="12.75" hidden="1">
      <c r="C22" t="s">
        <v>205</v>
      </c>
      <c r="E22" s="12">
        <v>-5885</v>
      </c>
      <c r="F22" s="12"/>
      <c r="G22" s="12">
        <v>-3275</v>
      </c>
      <c r="H22" s="12"/>
      <c r="I22" s="12">
        <v>0</v>
      </c>
      <c r="K22" s="12">
        <v>0</v>
      </c>
      <c r="L22" s="12"/>
      <c r="M22" s="12">
        <v>-37787</v>
      </c>
      <c r="N22" s="12"/>
      <c r="O22" s="12">
        <v>-31233</v>
      </c>
    </row>
    <row r="23" spans="3:15" ht="12.75" hidden="1">
      <c r="C23" t="s">
        <v>214</v>
      </c>
      <c r="E23" s="12"/>
      <c r="F23" s="12"/>
      <c r="G23" s="12"/>
      <c r="H23" s="12"/>
      <c r="I23" s="12"/>
      <c r="K23" s="12"/>
      <c r="L23" s="12"/>
      <c r="M23" s="12"/>
      <c r="N23" s="12"/>
      <c r="O23" s="12"/>
    </row>
    <row r="24" spans="5:15" ht="12.75" hidden="1">
      <c r="E24" s="24">
        <f>E20+E22</f>
        <v>31340</v>
      </c>
      <c r="F24" s="10"/>
      <c r="G24" s="24">
        <f>G20+G22</f>
        <v>30112</v>
      </c>
      <c r="H24" s="10"/>
      <c r="I24" s="24">
        <f>I20+I22</f>
        <v>2034</v>
      </c>
      <c r="K24" s="24">
        <f>K20+K22</f>
        <v>1739</v>
      </c>
      <c r="L24" s="12"/>
      <c r="M24" s="24">
        <f>M20+M22</f>
        <v>133455</v>
      </c>
      <c r="N24" s="12"/>
      <c r="O24" s="24">
        <f>O20+O22</f>
        <v>123880</v>
      </c>
    </row>
    <row r="26" spans="1:3" ht="12.75" hidden="1">
      <c r="A26" t="s">
        <v>182</v>
      </c>
      <c r="C26" s="3" t="s">
        <v>183</v>
      </c>
    </row>
    <row r="27" ht="12.75" hidden="1">
      <c r="C27" t="s">
        <v>206</v>
      </c>
    </row>
    <row r="28" ht="12.75" hidden="1">
      <c r="C28" t="s">
        <v>207</v>
      </c>
    </row>
    <row r="30" spans="1:3" ht="12.75" hidden="1">
      <c r="A30" t="s">
        <v>185</v>
      </c>
      <c r="C30" s="3" t="s">
        <v>186</v>
      </c>
    </row>
    <row r="31" ht="12.75" hidden="1">
      <c r="C31" t="s">
        <v>208</v>
      </c>
    </row>
    <row r="32" ht="12.75" hidden="1">
      <c r="C32" t="s">
        <v>209</v>
      </c>
    </row>
    <row r="33" ht="12.75" hidden="1">
      <c r="C33" t="s">
        <v>210</v>
      </c>
    </row>
    <row r="35" spans="1:3" ht="12.75">
      <c r="A35" t="s">
        <v>190</v>
      </c>
      <c r="C35" s="3" t="s">
        <v>191</v>
      </c>
    </row>
    <row r="36" ht="12.75">
      <c r="C36" t="s">
        <v>192</v>
      </c>
    </row>
    <row r="37" ht="12.75">
      <c r="C37" t="s">
        <v>211</v>
      </c>
    </row>
    <row r="39" spans="1:3" ht="12.75">
      <c r="A39" t="s">
        <v>194</v>
      </c>
      <c r="C39" s="3" t="s">
        <v>195</v>
      </c>
    </row>
    <row r="40" ht="12.75">
      <c r="C40" t="s">
        <v>196</v>
      </c>
    </row>
    <row r="42" spans="1:3" ht="12.75">
      <c r="A42" t="s">
        <v>197</v>
      </c>
      <c r="C42" s="3" t="s">
        <v>198</v>
      </c>
    </row>
    <row r="43" ht="12.75">
      <c r="C43" t="s">
        <v>216</v>
      </c>
    </row>
    <row r="52" ht="12.75">
      <c r="A52" s="3" t="s">
        <v>200</v>
      </c>
    </row>
    <row r="55" ht="12.75">
      <c r="A55" s="2" t="s">
        <v>201</v>
      </c>
    </row>
    <row r="56" ht="12.75">
      <c r="A56" s="2" t="s">
        <v>202</v>
      </c>
    </row>
    <row r="57" ht="12.75">
      <c r="A57" t="s">
        <v>203</v>
      </c>
    </row>
    <row r="58" ht="12.75">
      <c r="A58" t="s">
        <v>212</v>
      </c>
    </row>
  </sheetData>
  <mergeCells count="7">
    <mergeCell ref="A5:O5"/>
    <mergeCell ref="A6:O6"/>
    <mergeCell ref="B8:P8"/>
    <mergeCell ref="A1:O1"/>
    <mergeCell ref="A2:O2"/>
    <mergeCell ref="A3:O3"/>
    <mergeCell ref="A4:O4"/>
  </mergeCells>
  <printOptions/>
  <pageMargins left="0.75" right="0.75" top="0.75" bottom="0.5" header="0.5" footer="0.5"/>
  <pageSetup fitToHeight="1" fitToWidth="1" horizontalDpi="360" verticalDpi="360" orientation="portrait" scale="83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abc</cp:lastModifiedBy>
  <cp:lastPrinted>2000-11-22T10:19:23Z</cp:lastPrinted>
  <dcterms:created xsi:type="dcterms:W3CDTF">1999-08-09T06:44:04Z</dcterms:created>
  <dcterms:modified xsi:type="dcterms:W3CDTF">2000-11-18T17:21:10Z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